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OM ZA STARIJE\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00" windowHeight="96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G307" i="9"/>
  <c r="F307" i="9"/>
  <c r="B307" i="9"/>
  <c r="H306" i="9"/>
  <c r="G306" i="9"/>
  <c r="F306" i="9"/>
  <c r="E306" i="9"/>
  <c r="B306" i="9" s="1"/>
  <c r="H305" i="9"/>
  <c r="E305" i="9" s="1"/>
  <c r="G305" i="9"/>
  <c r="F305" i="9"/>
  <c r="B305" i="9"/>
  <c r="H304" i="9"/>
  <c r="G304" i="9"/>
  <c r="F304" i="9"/>
  <c r="E304" i="9"/>
  <c r="B304" i="9" s="1"/>
  <c r="H303" i="9"/>
  <c r="E303" i="9" s="1"/>
  <c r="B303" i="9" s="1"/>
  <c r="G303" i="9"/>
  <c r="F303" i="9"/>
  <c r="H302" i="9"/>
  <c r="G302" i="9"/>
  <c r="F302" i="9"/>
  <c r="E302" i="9"/>
  <c r="B302" i="9" s="1"/>
  <c r="H301" i="9"/>
  <c r="G301" i="9"/>
  <c r="F301" i="9"/>
  <c r="H300" i="9"/>
  <c r="E300" i="9" s="1"/>
  <c r="B300" i="9" s="1"/>
  <c r="G300" i="9"/>
  <c r="F300" i="9"/>
  <c r="H299" i="9"/>
  <c r="E299" i="9" s="1"/>
  <c r="G299" i="9"/>
  <c r="F299" i="9"/>
  <c r="B299" i="9"/>
  <c r="H298" i="9"/>
  <c r="G298" i="9"/>
  <c r="F298" i="9"/>
  <c r="H297" i="9"/>
  <c r="E297" i="9" s="1"/>
  <c r="G297" i="9"/>
  <c r="F297" i="9"/>
  <c r="B297" i="9"/>
  <c r="H296" i="9"/>
  <c r="E296" i="9" s="1"/>
  <c r="B296" i="9" s="1"/>
  <c r="G296" i="9"/>
  <c r="F296" i="9"/>
  <c r="H295" i="9"/>
  <c r="E295" i="9" s="1"/>
  <c r="G295" i="9"/>
  <c r="F295" i="9"/>
  <c r="B295" i="9"/>
  <c r="H294" i="9"/>
  <c r="G294" i="9"/>
  <c r="F294" i="9"/>
  <c r="H293" i="9"/>
  <c r="E293" i="9" s="1"/>
  <c r="B293" i="9" s="1"/>
  <c r="G293" i="9"/>
  <c r="F293" i="9"/>
  <c r="H292" i="9"/>
  <c r="G292" i="9"/>
  <c r="F292" i="9"/>
  <c r="E292" i="9"/>
  <c r="B292" i="9" s="1"/>
  <c r="F291" i="9"/>
  <c r="F290" i="9"/>
  <c r="H289" i="9"/>
  <c r="E289" i="9" s="1"/>
  <c r="G289" i="9"/>
  <c r="F289" i="9"/>
  <c r="B289" i="9"/>
  <c r="H288" i="9"/>
  <c r="G288" i="9"/>
  <c r="F288" i="9"/>
  <c r="H287" i="9"/>
  <c r="E287" i="9" s="1"/>
  <c r="B287" i="9" s="1"/>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7" i="9" s="1"/>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F223" i="9" s="1"/>
  <c r="B223" i="9" s="1"/>
  <c r="L223" i="9"/>
  <c r="E223" i="9"/>
  <c r="M222" i="9"/>
  <c r="L222" i="9"/>
  <c r="F222" i="9" s="1"/>
  <c r="E222" i="9"/>
  <c r="M221" i="9"/>
  <c r="L221" i="9"/>
  <c r="F221" i="9"/>
  <c r="E221" i="9"/>
  <c r="B221" i="9"/>
  <c r="M220" i="9"/>
  <c r="L220" i="9"/>
  <c r="E220" i="9"/>
  <c r="M219" i="9"/>
  <c r="L219" i="9"/>
  <c r="F219" i="9"/>
  <c r="E219" i="9"/>
  <c r="B219" i="9"/>
  <c r="M218" i="9"/>
  <c r="L218" i="9"/>
  <c r="E218" i="9"/>
  <c r="M217" i="9"/>
  <c r="L217" i="9"/>
  <c r="F217" i="9"/>
  <c r="B217" i="9" s="1"/>
  <c r="E217" i="9"/>
  <c r="M216" i="9"/>
  <c r="L216" i="9"/>
  <c r="F216" i="9" s="1"/>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G87" i="9"/>
  <c r="F87" i="9"/>
  <c r="B87" i="9"/>
  <c r="H86" i="9"/>
  <c r="G86" i="9"/>
  <c r="F86" i="9"/>
  <c r="E86" i="9"/>
  <c r="B86" i="9" s="1"/>
  <c r="H85" i="9"/>
  <c r="E85" i="9" s="1"/>
  <c r="G85" i="9"/>
  <c r="F85" i="9"/>
  <c r="B85" i="9"/>
  <c r="H84" i="9"/>
  <c r="G84" i="9"/>
  <c r="F84" i="9"/>
  <c r="E84" i="9"/>
  <c r="B84" i="9" s="1"/>
  <c r="H83" i="9"/>
  <c r="E83" i="9" s="1"/>
  <c r="G83" i="9"/>
  <c r="F83" i="9"/>
  <c r="B83" i="9"/>
  <c r="H82" i="9"/>
  <c r="G82" i="9"/>
  <c r="F82" i="9"/>
  <c r="E82" i="9"/>
  <c r="B82" i="9" s="1"/>
  <c r="H81" i="9"/>
  <c r="E81" i="9" s="1"/>
  <c r="G81" i="9"/>
  <c r="F81" i="9"/>
  <c r="B81" i="9"/>
  <c r="H80" i="9"/>
  <c r="G80" i="9"/>
  <c r="F80" i="9"/>
  <c r="E80" i="9"/>
  <c r="B80" i="9" s="1"/>
  <c r="H79" i="9"/>
  <c r="E79" i="9" s="1"/>
  <c r="G79" i="9"/>
  <c r="F79" i="9"/>
  <c r="B79" i="9"/>
  <c r="H78" i="9"/>
  <c r="G78" i="9"/>
  <c r="F78" i="9"/>
  <c r="E78" i="9"/>
  <c r="B78" i="9" s="1"/>
  <c r="H77" i="9"/>
  <c r="E77" i="9" s="1"/>
  <c r="G77" i="9"/>
  <c r="F77" i="9"/>
  <c r="B77" i="9"/>
  <c r="H76" i="9"/>
  <c r="G76" i="9"/>
  <c r="F76" i="9"/>
  <c r="E76" i="9"/>
  <c r="B76" i="9" s="1"/>
  <c r="H75" i="9"/>
  <c r="E75" i="9" s="1"/>
  <c r="G75" i="9"/>
  <c r="F75" i="9"/>
  <c r="B75" i="9"/>
  <c r="H74" i="9"/>
  <c r="G74" i="9"/>
  <c r="F74" i="9"/>
  <c r="E74" i="9"/>
  <c r="B74" i="9" s="1"/>
  <c r="H73" i="9"/>
  <c r="E73" i="9" s="1"/>
  <c r="G73" i="9"/>
  <c r="F73" i="9"/>
  <c r="B73" i="9"/>
  <c r="H72" i="9"/>
  <c r="G72" i="9"/>
  <c r="F72" i="9"/>
  <c r="E72" i="9"/>
  <c r="B72" i="9" s="1"/>
  <c r="H71" i="9"/>
  <c r="E71" i="9" s="1"/>
  <c r="G71" i="9"/>
  <c r="F71" i="9"/>
  <c r="B71" i="9"/>
  <c r="H70" i="9"/>
  <c r="G70" i="9"/>
  <c r="F70" i="9"/>
  <c r="E70" i="9"/>
  <c r="B70" i="9" s="1"/>
  <c r="H69" i="9"/>
  <c r="E69" i="9" s="1"/>
  <c r="G69" i="9"/>
  <c r="F69" i="9"/>
  <c r="B69" i="9"/>
  <c r="H68" i="9"/>
  <c r="E68" i="9" s="1"/>
  <c r="B68" i="9" s="1"/>
  <c r="G68" i="9"/>
  <c r="F68" i="9"/>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B47" i="9" s="1"/>
  <c r="G47" i="9"/>
  <c r="F47" i="9"/>
  <c r="H46" i="9"/>
  <c r="G46" i="9"/>
  <c r="F46" i="9"/>
  <c r="E46" i="9"/>
  <c r="B46" i="9" s="1"/>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E40" i="9" s="1"/>
  <c r="B40" i="9" s="1"/>
  <c r="G40" i="9"/>
  <c r="F40" i="9"/>
  <c r="H39" i="9"/>
  <c r="E39" i="9" s="1"/>
  <c r="G39" i="9"/>
  <c r="F39" i="9"/>
  <c r="B39" i="9"/>
  <c r="H38" i="9"/>
  <c r="E38" i="9" s="1"/>
  <c r="B38" i="9" s="1"/>
  <c r="G38" i="9"/>
  <c r="F38" i="9"/>
  <c r="H37" i="9"/>
  <c r="E37" i="9" s="1"/>
  <c r="G37" i="9"/>
  <c r="F37" i="9"/>
  <c r="B37" i="9"/>
  <c r="H36" i="9"/>
  <c r="G36" i="9"/>
  <c r="F36" i="9"/>
  <c r="E36" i="9"/>
  <c r="B36" i="9" s="1"/>
  <c r="H35" i="9"/>
  <c r="E35" i="9" s="1"/>
  <c r="G35" i="9"/>
  <c r="F35" i="9"/>
  <c r="B35" i="9"/>
  <c r="H34" i="9"/>
  <c r="G34" i="9"/>
  <c r="F34" i="9"/>
  <c r="E34" i="9"/>
  <c r="B34" i="9" s="1"/>
  <c r="H33" i="9"/>
  <c r="E33" i="9" s="1"/>
  <c r="B33" i="9" s="1"/>
  <c r="G33" i="9"/>
  <c r="F33" i="9"/>
  <c r="H32" i="9"/>
  <c r="G32" i="9"/>
  <c r="F32" i="9"/>
  <c r="H31" i="9"/>
  <c r="G31" i="9"/>
  <c r="F31" i="9"/>
  <c r="E31" i="9"/>
  <c r="B31" i="9" s="1"/>
  <c r="H30" i="9"/>
  <c r="E30" i="9" s="1"/>
  <c r="B30" i="9" s="1"/>
  <c r="G30" i="9"/>
  <c r="F30" i="9"/>
  <c r="H29" i="9"/>
  <c r="G29" i="9"/>
  <c r="F29" i="9"/>
  <c r="E29" i="9"/>
  <c r="B29" i="9"/>
  <c r="H28" i="9"/>
  <c r="G28" i="9"/>
  <c r="F28" i="9"/>
  <c r="E28" i="9"/>
  <c r="B28" i="9" s="1"/>
  <c r="H27" i="9"/>
  <c r="E27" i="9" s="1"/>
  <c r="B27" i="9" s="1"/>
  <c r="G27" i="9"/>
  <c r="F27" i="9"/>
  <c r="H26" i="9"/>
  <c r="G26" i="9"/>
  <c r="F26" i="9"/>
  <c r="E26" i="9"/>
  <c r="B26" i="9" s="1"/>
  <c r="H25" i="9"/>
  <c r="E25" i="9" s="1"/>
  <c r="G25" i="9"/>
  <c r="F25" i="9"/>
  <c r="B25" i="9"/>
  <c r="H24" i="9"/>
  <c r="G24" i="9"/>
  <c r="F24" i="9"/>
  <c r="E24" i="9"/>
  <c r="B24" i="9" s="1"/>
  <c r="H23" i="9"/>
  <c r="E23" i="9" s="1"/>
  <c r="B23" i="9" s="1"/>
  <c r="G23" i="9"/>
  <c r="F23" i="9"/>
  <c r="H22" i="9"/>
  <c r="G22" i="9"/>
  <c r="F22" i="9"/>
  <c r="E22" i="9"/>
  <c r="B22" i="9" s="1"/>
  <c r="F21" i="9"/>
  <c r="F4" i="9"/>
  <c r="O3" i="9"/>
  <c r="G275" i="9" s="1"/>
  <c r="E275" i="9" s="1"/>
  <c r="I3" i="9"/>
  <c r="H3" i="9"/>
  <c r="G3" i="9"/>
  <c r="D101" i="8"/>
  <c r="D95" i="8"/>
  <c r="D90" i="8"/>
  <c r="C1565" i="1" s="1"/>
  <c r="H1565" i="1" s="1"/>
  <c r="D85" i="8"/>
  <c r="D80" i="8"/>
  <c r="C1555" i="1" s="1"/>
  <c r="D75" i="8"/>
  <c r="D70" i="8"/>
  <c r="C1545" i="1" s="1"/>
  <c r="H1545" i="1" s="1"/>
  <c r="D65" i="8"/>
  <c r="D60" i="8"/>
  <c r="C1535" i="1" s="1"/>
  <c r="H1535" i="1" s="1"/>
  <c r="D55" i="8"/>
  <c r="C1530" i="1" s="1"/>
  <c r="G1530" i="1" s="1"/>
  <c r="D50" i="8"/>
  <c r="D44" i="8"/>
  <c r="D36" i="8"/>
  <c r="D26" i="8"/>
  <c r="D24" i="8" s="1"/>
  <c r="C1499" i="1" s="1"/>
  <c r="H1499" i="1" s="1"/>
  <c r="D18" i="8"/>
  <c r="D8" i="8"/>
  <c r="D6" i="8" s="1"/>
  <c r="C1481" i="1" s="1"/>
  <c r="E44" i="7"/>
  <c r="D44" i="7"/>
  <c r="E39" i="7"/>
  <c r="D39" i="7"/>
  <c r="E38" i="7"/>
  <c r="D38" i="7"/>
  <c r="E30" i="7"/>
  <c r="D30" i="7"/>
  <c r="E23" i="7"/>
  <c r="D23" i="7"/>
  <c r="E22" i="7"/>
  <c r="D22" i="7"/>
  <c r="E14" i="7"/>
  <c r="D1445" i="1" s="1"/>
  <c r="H1445" i="1" s="1"/>
  <c r="D14" i="7"/>
  <c r="E7" i="7"/>
  <c r="D1438" i="1" s="1"/>
  <c r="H1438" i="1" s="1"/>
  <c r="D7" i="7"/>
  <c r="E6" i="7"/>
  <c r="D1437" i="1" s="1"/>
  <c r="H1437" i="1" s="1"/>
  <c r="D6" i="7"/>
  <c r="E5" i="7"/>
  <c r="I29" i="3" s="1"/>
  <c r="D5" i="7"/>
  <c r="F140" i="6"/>
  <c r="F139" i="6"/>
  <c r="F138" i="6"/>
  <c r="F137" i="6"/>
  <c r="F136" i="6"/>
  <c r="F135" i="6"/>
  <c r="F134" i="6"/>
  <c r="F133" i="6"/>
  <c r="F132" i="6"/>
  <c r="F131" i="6"/>
  <c r="E130" i="6"/>
  <c r="D130" i="6"/>
  <c r="D129" i="6" s="1"/>
  <c r="E129" i="6"/>
  <c r="F128" i="6"/>
  <c r="F127" i="6"/>
  <c r="F126" i="6"/>
  <c r="F125" i="6"/>
  <c r="F124" i="6"/>
  <c r="F123" i="6"/>
  <c r="E122" i="6"/>
  <c r="D122" i="6"/>
  <c r="F122" i="6" s="1"/>
  <c r="F121" i="6"/>
  <c r="F120" i="6"/>
  <c r="F119" i="6"/>
  <c r="E118" i="6"/>
  <c r="D118" i="6"/>
  <c r="F118" i="6" s="1"/>
  <c r="F117" i="6"/>
  <c r="F116" i="6"/>
  <c r="E115" i="6"/>
  <c r="E114" i="6" s="1"/>
  <c r="I27" i="3" s="1"/>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C1360" i="1"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I24" i="3" s="1"/>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E246" i="5"/>
  <c r="E245" i="5" s="1"/>
  <c r="D1222" i="1" s="1"/>
  <c r="H1222" i="1" s="1"/>
  <c r="D246" i="5"/>
  <c r="F245" i="5"/>
  <c r="D245" i="5"/>
  <c r="F244" i="5"/>
  <c r="F243" i="5"/>
  <c r="E242" i="5"/>
  <c r="D242" i="5"/>
  <c r="F242" i="5" s="1"/>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E190" i="5" s="1"/>
  <c r="D198" i="5"/>
  <c r="F198" i="5" s="1"/>
  <c r="F197" i="5"/>
  <c r="F196" i="5"/>
  <c r="F195" i="5"/>
  <c r="F194" i="5"/>
  <c r="F193" i="5"/>
  <c r="F192" i="5"/>
  <c r="E191" i="5"/>
  <c r="D191" i="5"/>
  <c r="D190" i="5" s="1"/>
  <c r="F189" i="5"/>
  <c r="F188" i="5"/>
  <c r="F187" i="5"/>
  <c r="F186" i="5"/>
  <c r="F185" i="5"/>
  <c r="F184" i="5"/>
  <c r="F183" i="5"/>
  <c r="F182" i="5"/>
  <c r="F181" i="5"/>
  <c r="E180" i="5"/>
  <c r="E177" i="5" s="1"/>
  <c r="H308" i="9" s="1"/>
  <c r="D180" i="5"/>
  <c r="F180" i="5" s="1"/>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D146" i="5"/>
  <c r="F145" i="5"/>
  <c r="F144" i="5"/>
  <c r="F143" i="5"/>
  <c r="E142" i="5"/>
  <c r="D142" i="5"/>
  <c r="F142" i="5" s="1"/>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F78" i="5"/>
  <c r="D78" i="5"/>
  <c r="F77" i="5"/>
  <c r="F76" i="5"/>
  <c r="F75" i="5"/>
  <c r="F74" i="5"/>
  <c r="F73" i="5"/>
  <c r="F72" i="5"/>
  <c r="F71" i="5"/>
  <c r="E70" i="5"/>
  <c r="D1048" i="1" s="1"/>
  <c r="H1048" i="1" s="1"/>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E625" i="4" s="1"/>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E593" i="4" s="1"/>
  <c r="D599" i="4"/>
  <c r="F599" i="4" s="1"/>
  <c r="F598" i="4"/>
  <c r="F597" i="4"/>
  <c r="F596" i="4"/>
  <c r="F595" i="4"/>
  <c r="E594" i="4"/>
  <c r="D594" i="4"/>
  <c r="D593" i="4" s="1"/>
  <c r="F593" i="4" s="1"/>
  <c r="F592" i="4"/>
  <c r="F591" i="4"/>
  <c r="E590" i="4"/>
  <c r="D590" i="4"/>
  <c r="F590" i="4" s="1"/>
  <c r="F589" i="4"/>
  <c r="F588" i="4"/>
  <c r="E587" i="4"/>
  <c r="D587" i="4"/>
  <c r="F587" i="4" s="1"/>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E567" i="4" s="1"/>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502" i="4"/>
  <c r="D484" i="4" s="1"/>
  <c r="F484"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D472" i="4" s="1"/>
  <c r="F472" i="4" s="1"/>
  <c r="F477" i="4"/>
  <c r="F476" i="4"/>
  <c r="F475" i="4"/>
  <c r="F474" i="4"/>
  <c r="E473" i="4"/>
  <c r="D473" i="4"/>
  <c r="F473" i="4" s="1"/>
  <c r="F471" i="4"/>
  <c r="F470" i="4"/>
  <c r="E469" i="4"/>
  <c r="D469" i="4"/>
  <c r="F469" i="4" s="1"/>
  <c r="F468" i="4"/>
  <c r="F467" i="4"/>
  <c r="E466" i="4"/>
  <c r="D466" i="4"/>
  <c r="F466" i="4" s="1"/>
  <c r="F465" i="4"/>
  <c r="F464" i="4"/>
  <c r="E463" i="4"/>
  <c r="E459" i="4" s="1"/>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D421" i="4" s="1"/>
  <c r="E418" i="4"/>
  <c r="D413" i="1" s="1"/>
  <c r="D418" i="4"/>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F351" i="4"/>
  <c r="D351" i="4"/>
  <c r="F349" i="4"/>
  <c r="E348" i="4"/>
  <c r="D348" i="4"/>
  <c r="F348" i="4" s="1"/>
  <c r="F347" i="4"/>
  <c r="F346" i="4"/>
  <c r="E345" i="4"/>
  <c r="D345" i="4"/>
  <c r="D344" i="4" s="1"/>
  <c r="F344" i="4" s="1"/>
  <c r="E344" i="4"/>
  <c r="F343" i="4"/>
  <c r="F342" i="4"/>
  <c r="F341" i="4"/>
  <c r="F340" i="4"/>
  <c r="E339" i="4"/>
  <c r="D339" i="4"/>
  <c r="D311" i="4" s="1"/>
  <c r="F311"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F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D224" i="4" s="1"/>
  <c r="F224" i="4" s="1"/>
  <c r="F227" i="4"/>
  <c r="F226" i="4"/>
  <c r="E225" i="4"/>
  <c r="D225" i="4"/>
  <c r="F225" i="4" s="1"/>
  <c r="F223" i="4"/>
  <c r="F222" i="4"/>
  <c r="F221" i="4"/>
  <c r="F220" i="4"/>
  <c r="E219" i="4"/>
  <c r="D219" i="4"/>
  <c r="F219" i="4" s="1"/>
  <c r="F218" i="4"/>
  <c r="F217" i="4"/>
  <c r="E216" i="4"/>
  <c r="D216" i="4"/>
  <c r="D215" i="4" s="1"/>
  <c r="F215" i="4" s="1"/>
  <c r="E215" i="4"/>
  <c r="F214" i="4"/>
  <c r="F213" i="4"/>
  <c r="F212" i="4"/>
  <c r="F211" i="4"/>
  <c r="E210" i="4"/>
  <c r="D206"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0" i="1" s="1"/>
  <c r="D164" i="4"/>
  <c r="D163" i="4" s="1"/>
  <c r="F162" i="4"/>
  <c r="F161" i="4"/>
  <c r="F160" i="4"/>
  <c r="E159" i="4"/>
  <c r="D155" i="1" s="1"/>
  <c r="D159" i="4"/>
  <c r="F158" i="4"/>
  <c r="F157" i="4"/>
  <c r="F156" i="4"/>
  <c r="F155" i="4"/>
  <c r="F154" i="4"/>
  <c r="E153" i="4"/>
  <c r="D153" i="4"/>
  <c r="D152" i="4"/>
  <c r="F150" i="4"/>
  <c r="F149" i="4"/>
  <c r="F148" i="4"/>
  <c r="F147" i="4"/>
  <c r="F146" i="4"/>
  <c r="F145" i="4"/>
  <c r="F144" i="4"/>
  <c r="F143" i="4"/>
  <c r="F142" i="4"/>
  <c r="F141" i="4"/>
  <c r="E140" i="4"/>
  <c r="D140" i="4"/>
  <c r="D139" i="4" s="1"/>
  <c r="F139" i="4" s="1"/>
  <c r="E139" i="4"/>
  <c r="F138" i="4"/>
  <c r="F137" i="4"/>
  <c r="F136" i="4"/>
  <c r="F135" i="4"/>
  <c r="E134" i="4"/>
  <c r="D130" i="1" s="1"/>
  <c r="D134" i="4"/>
  <c r="D133" i="4" s="1"/>
  <c r="E133" i="4"/>
  <c r="D129" i="1" s="1"/>
  <c r="F132" i="4"/>
  <c r="F131" i="4"/>
  <c r="F130" i="4"/>
  <c r="F129" i="4"/>
  <c r="E128" i="4"/>
  <c r="D128" i="4"/>
  <c r="D124" i="4" s="1"/>
  <c r="F124" i="4" s="1"/>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E82" i="4" s="1"/>
  <c r="D83" i="4"/>
  <c r="F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D50" i="4" s="1"/>
  <c r="F61" i="4"/>
  <c r="F60" i="4"/>
  <c r="E59" i="4"/>
  <c r="D59" i="4"/>
  <c r="F59" i="4" s="1"/>
  <c r="F58" i="4"/>
  <c r="F57" i="4"/>
  <c r="F56" i="4"/>
  <c r="F55" i="4"/>
  <c r="E54" i="4"/>
  <c r="D54" i="4"/>
  <c r="F54" i="4" s="1"/>
  <c r="F53" i="4"/>
  <c r="F52" i="4"/>
  <c r="E51" i="4"/>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E7" i="4"/>
  <c r="G36" i="3"/>
  <c r="B36" i="3"/>
  <c r="G35" i="3"/>
  <c r="B35" i="3"/>
  <c r="G34" i="3"/>
  <c r="B34" i="3"/>
  <c r="I33" i="3"/>
  <c r="G33" i="3"/>
  <c r="B33" i="3"/>
  <c r="I32" i="3"/>
  <c r="H32" i="3"/>
  <c r="G32" i="3"/>
  <c r="B32" i="3"/>
  <c r="I31" i="3"/>
  <c r="H31" i="3"/>
  <c r="G31" i="3"/>
  <c r="B31" i="3"/>
  <c r="I30" i="3"/>
  <c r="H30" i="3"/>
  <c r="G30" i="3"/>
  <c r="B30" i="3"/>
  <c r="H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4" i="1"/>
  <c r="G1563" i="1"/>
  <c r="C1563" i="1"/>
  <c r="H1563" i="1" s="1"/>
  <c r="C1562" i="1"/>
  <c r="G1561" i="1"/>
  <c r="C1561" i="1"/>
  <c r="H1561" i="1" s="1"/>
  <c r="C1560" i="1"/>
  <c r="G1559" i="1"/>
  <c r="C1559" i="1"/>
  <c r="H1559" i="1" s="1"/>
  <c r="C1558" i="1"/>
  <c r="G1557" i="1"/>
  <c r="C1557" i="1"/>
  <c r="H1557" i="1" s="1"/>
  <c r="C1556" i="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4" i="1"/>
  <c r="G1543" i="1"/>
  <c r="C1543" i="1"/>
  <c r="H1543" i="1" s="1"/>
  <c r="C1542" i="1"/>
  <c r="G1541" i="1"/>
  <c r="C1541" i="1"/>
  <c r="H1541" i="1" s="1"/>
  <c r="C1540" i="1"/>
  <c r="G1539" i="1"/>
  <c r="C1539" i="1"/>
  <c r="H1539" i="1" s="1"/>
  <c r="C1538" i="1"/>
  <c r="G1537" i="1"/>
  <c r="C1537" i="1"/>
  <c r="H1537" i="1" s="1"/>
  <c r="C1536" i="1"/>
  <c r="H1534" i="1"/>
  <c r="C1534" i="1"/>
  <c r="G1534" i="1" s="1"/>
  <c r="G1533" i="1"/>
  <c r="C1533" i="1"/>
  <c r="H1533" i="1" s="1"/>
  <c r="H1532" i="1"/>
  <c r="C1532" i="1"/>
  <c r="G1532" i="1" s="1"/>
  <c r="C1531" i="1"/>
  <c r="H1531" i="1" s="1"/>
  <c r="G1529" i="1"/>
  <c r="C1529" i="1"/>
  <c r="H1529" i="1" s="1"/>
  <c r="C1528" i="1"/>
  <c r="G1528" i="1" s="1"/>
  <c r="G1527" i="1"/>
  <c r="C1527" i="1"/>
  <c r="H1527" i="1" s="1"/>
  <c r="C1526" i="1"/>
  <c r="G1526" i="1" s="1"/>
  <c r="G1523" i="1"/>
  <c r="C1523" i="1"/>
  <c r="H1523" i="1" s="1"/>
  <c r="H1522" i="1"/>
  <c r="C1522" i="1"/>
  <c r="G1522" i="1" s="1"/>
  <c r="G1521" i="1"/>
  <c r="C1521" i="1"/>
  <c r="H1521" i="1" s="1"/>
  <c r="H1520" i="1"/>
  <c r="C1520" i="1"/>
  <c r="G1520" i="1" s="1"/>
  <c r="G1519" i="1"/>
  <c r="C1519" i="1"/>
  <c r="H1519" i="1" s="1"/>
  <c r="C1516" i="1"/>
  <c r="G1516" i="1" s="1"/>
  <c r="G1515" i="1"/>
  <c r="C1515" i="1"/>
  <c r="H1515" i="1" s="1"/>
  <c r="C1514" i="1"/>
  <c r="G1514" i="1" s="1"/>
  <c r="G1513" i="1"/>
  <c r="C1513" i="1"/>
  <c r="H1513" i="1" s="1"/>
  <c r="C1512" i="1"/>
  <c r="G1512" i="1" s="1"/>
  <c r="G1511" i="1"/>
  <c r="C1511" i="1"/>
  <c r="H1511" i="1" s="1"/>
  <c r="C1510" i="1"/>
  <c r="G1510" i="1" s="1"/>
  <c r="C1509" i="1"/>
  <c r="H1509" i="1" s="1"/>
  <c r="C1508" i="1"/>
  <c r="G1508" i="1" s="1"/>
  <c r="C1507" i="1"/>
  <c r="H1507" i="1" s="1"/>
  <c r="C1506" i="1"/>
  <c r="G1506" i="1" s="1"/>
  <c r="G1505" i="1"/>
  <c r="C1505" i="1"/>
  <c r="H1505" i="1" s="1"/>
  <c r="C1504" i="1"/>
  <c r="G1504" i="1" s="1"/>
  <c r="G1503" i="1"/>
  <c r="C1503" i="1"/>
  <c r="H1503" i="1" s="1"/>
  <c r="C1502" i="1"/>
  <c r="G1502" i="1" s="1"/>
  <c r="H1500" i="1"/>
  <c r="C1500" i="1"/>
  <c r="G1500" i="1" s="1"/>
  <c r="G1499" i="1"/>
  <c r="C1498" i="1"/>
  <c r="G1498" i="1" s="1"/>
  <c r="G1497" i="1"/>
  <c r="C1497" i="1"/>
  <c r="H1497" i="1" s="1"/>
  <c r="C1496" i="1"/>
  <c r="G1496" i="1" s="1"/>
  <c r="G1495" i="1"/>
  <c r="C1495" i="1"/>
  <c r="H1495" i="1" s="1"/>
  <c r="C1494" i="1"/>
  <c r="G1494" i="1" s="1"/>
  <c r="G1493" i="1"/>
  <c r="C1493" i="1"/>
  <c r="H1493" i="1" s="1"/>
  <c r="C1492" i="1"/>
  <c r="G1492" i="1" s="1"/>
  <c r="G1491" i="1"/>
  <c r="C1491" i="1"/>
  <c r="H1491" i="1" s="1"/>
  <c r="C1490" i="1"/>
  <c r="G1490" i="1" s="1"/>
  <c r="C1489" i="1"/>
  <c r="H1489" i="1" s="1"/>
  <c r="C1488" i="1"/>
  <c r="G1488" i="1" s="1"/>
  <c r="G1487" i="1"/>
  <c r="C1487" i="1"/>
  <c r="H1487" i="1" s="1"/>
  <c r="C1486" i="1"/>
  <c r="G1486" i="1" s="1"/>
  <c r="C1485" i="1"/>
  <c r="H1485" i="1" s="1"/>
  <c r="C1484" i="1"/>
  <c r="G1484" i="1" s="1"/>
  <c r="C1482" i="1"/>
  <c r="G1482" i="1" s="1"/>
  <c r="C1480" i="1"/>
  <c r="H1480" i="1" s="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C1445" i="1"/>
  <c r="D1444" i="1"/>
  <c r="J1444" i="1" s="1"/>
  <c r="C1444" i="1"/>
  <c r="D1443" i="1"/>
  <c r="J1443" i="1" s="1"/>
  <c r="C1443" i="1"/>
  <c r="D1442" i="1"/>
  <c r="J1442" i="1" s="1"/>
  <c r="C1442" i="1"/>
  <c r="D1441" i="1"/>
  <c r="J1441" i="1" s="1"/>
  <c r="C1441" i="1"/>
  <c r="D1440" i="1"/>
  <c r="J1440" i="1" s="1"/>
  <c r="C1440" i="1"/>
  <c r="D1439" i="1"/>
  <c r="J1439" i="1" s="1"/>
  <c r="C1439" i="1"/>
  <c r="C1438" i="1"/>
  <c r="C1437" i="1"/>
  <c r="C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D1427" i="1"/>
  <c r="H1427" i="1" s="1"/>
  <c r="C1427" i="1"/>
  <c r="D1426" i="1"/>
  <c r="H1426" i="1" s="1"/>
  <c r="C1426" i="1"/>
  <c r="H1425" i="1"/>
  <c r="D1425" i="1"/>
  <c r="C1425" i="1"/>
  <c r="G1425" i="1" s="1"/>
  <c r="D1424" i="1"/>
  <c r="H1424" i="1" s="1"/>
  <c r="C1424" i="1"/>
  <c r="D1423" i="1"/>
  <c r="H1423" i="1" s="1"/>
  <c r="C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H1410" i="1" s="1"/>
  <c r="C1410" i="1"/>
  <c r="H1409" i="1"/>
  <c r="D1409" i="1"/>
  <c r="C1409" i="1"/>
  <c r="G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D1265" i="1"/>
  <c r="H1265" i="1" s="1"/>
  <c r="C1265" i="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D1241" i="1"/>
  <c r="H1241" i="1" s="1"/>
  <c r="C1241" i="1"/>
  <c r="D1240" i="1"/>
  <c r="H1240" i="1" s="1"/>
  <c r="C1240" i="1"/>
  <c r="H1239" i="1"/>
  <c r="D1239" i="1"/>
  <c r="C1239" i="1"/>
  <c r="G1239" i="1" s="1"/>
  <c r="D1238" i="1"/>
  <c r="H1238" i="1" s="1"/>
  <c r="C1238" i="1"/>
  <c r="H1237" i="1"/>
  <c r="D1237" i="1"/>
  <c r="C1237" i="1"/>
  <c r="G1237" i="1" s="1"/>
  <c r="D1236" i="1"/>
  <c r="D1235" i="1"/>
  <c r="D1234" i="1"/>
  <c r="H1234" i="1" s="1"/>
  <c r="C1234" i="1"/>
  <c r="H1233" i="1"/>
  <c r="D1233" i="1"/>
  <c r="C1233" i="1"/>
  <c r="G1233" i="1" s="1"/>
  <c r="D1232" i="1"/>
  <c r="H1232" i="1" s="1"/>
  <c r="C1232" i="1"/>
  <c r="H1231" i="1"/>
  <c r="D1231" i="1"/>
  <c r="C1231" i="1"/>
  <c r="G1231" i="1" s="1"/>
  <c r="D1230" i="1"/>
  <c r="H1230" i="1" s="1"/>
  <c r="C1230" i="1"/>
  <c r="D1229" i="1"/>
  <c r="H1229" i="1" s="1"/>
  <c r="C1229" i="1"/>
  <c r="D1228" i="1"/>
  <c r="H1228" i="1" s="1"/>
  <c r="C1228" i="1"/>
  <c r="D1227" i="1"/>
  <c r="H1227" i="1" s="1"/>
  <c r="C1227" i="1"/>
  <c r="D1226" i="1"/>
  <c r="H1226" i="1" s="1"/>
  <c r="C1226" i="1"/>
  <c r="D1225" i="1"/>
  <c r="H1225" i="1" s="1"/>
  <c r="C1225" i="1"/>
  <c r="D1224" i="1"/>
  <c r="H1224" i="1" s="1"/>
  <c r="C1224" i="1"/>
  <c r="H1223" i="1"/>
  <c r="D1223" i="1"/>
  <c r="C1223" i="1"/>
  <c r="G1223" i="1" s="1"/>
  <c r="C1222" i="1"/>
  <c r="H1221" i="1"/>
  <c r="D1221" i="1"/>
  <c r="C1221" i="1"/>
  <c r="G1221" i="1" s="1"/>
  <c r="D1220" i="1"/>
  <c r="H1220" i="1" s="1"/>
  <c r="C1220" i="1"/>
  <c r="H1219" i="1"/>
  <c r="D1219" i="1"/>
  <c r="C1219" i="1"/>
  <c r="G1219" i="1" s="1"/>
  <c r="D1218" i="1"/>
  <c r="H1218" i="1" s="1"/>
  <c r="C1218" i="1"/>
  <c r="D1217" i="1"/>
  <c r="H1217" i="1" s="1"/>
  <c r="C1217" i="1"/>
  <c r="D1216"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D1164" i="1"/>
  <c r="H1164" i="1" s="1"/>
  <c r="C1164" i="1"/>
  <c r="D1163" i="1"/>
  <c r="H1163" i="1" s="1"/>
  <c r="C1163" i="1"/>
  <c r="H1162" i="1"/>
  <c r="D1162" i="1"/>
  <c r="C1162" i="1"/>
  <c r="G1162" i="1" s="1"/>
  <c r="D1161" i="1"/>
  <c r="H1161" i="1" s="1"/>
  <c r="C1161" i="1"/>
  <c r="D1160" i="1"/>
  <c r="H1160" i="1" s="1"/>
  <c r="C1160" i="1"/>
  <c r="D1159" i="1"/>
  <c r="H1159" i="1" s="1"/>
  <c r="C1159" i="1"/>
  <c r="H1158" i="1"/>
  <c r="D1158" i="1"/>
  <c r="C1158" i="1"/>
  <c r="G1158" i="1" s="1"/>
  <c r="D1157" i="1"/>
  <c r="H1157" i="1" s="1"/>
  <c r="C1157" i="1"/>
  <c r="D1156" i="1"/>
  <c r="H1156" i="1" s="1"/>
  <c r="C1156" i="1"/>
  <c r="D1155" i="1"/>
  <c r="H1155" i="1" s="1"/>
  <c r="C1155" i="1"/>
  <c r="D1154" i="1"/>
  <c r="H1154" i="1" s="1"/>
  <c r="C1154" i="1"/>
  <c r="D1151" i="1"/>
  <c r="H1151" i="1" s="1"/>
  <c r="C1151" i="1"/>
  <c r="H1150" i="1"/>
  <c r="D1150" i="1"/>
  <c r="C1150" i="1"/>
  <c r="G1150" i="1" s="1"/>
  <c r="D1149" i="1"/>
  <c r="H1149" i="1" s="1"/>
  <c r="C1149" i="1"/>
  <c r="D1148" i="1"/>
  <c r="H1148" i="1" s="1"/>
  <c r="C1148" i="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C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4" i="1"/>
  <c r="D1074" i="1"/>
  <c r="C1074" i="1"/>
  <c r="G1074" i="1" s="1"/>
  <c r="D1073" i="1"/>
  <c r="H1073" i="1" s="1"/>
  <c r="C1073" i="1"/>
  <c r="H1072" i="1"/>
  <c r="D1072" i="1"/>
  <c r="C1072" i="1"/>
  <c r="G1072" i="1" s="1"/>
  <c r="D1071" i="1"/>
  <c r="H1071" i="1" s="1"/>
  <c r="C1071" i="1"/>
  <c r="H1070" i="1"/>
  <c r="D1070" i="1"/>
  <c r="C1070" i="1"/>
  <c r="G1070" i="1" s="1"/>
  <c r="D1069" i="1"/>
  <c r="H1069" i="1" s="1"/>
  <c r="C1069" i="1"/>
  <c r="H1068" i="1"/>
  <c r="D1068" i="1"/>
  <c r="C1068" i="1"/>
  <c r="G1068" i="1" s="1"/>
  <c r="D1067" i="1"/>
  <c r="H1067" i="1" s="1"/>
  <c r="C1067" i="1"/>
  <c r="H1066" i="1"/>
  <c r="D1066" i="1"/>
  <c r="C1066" i="1"/>
  <c r="G1066" i="1" s="1"/>
  <c r="D1065" i="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C1048" i="1"/>
  <c r="D1047" i="1"/>
  <c r="H1047" i="1" s="1"/>
  <c r="C1047" i="1"/>
  <c r="D1045" i="1"/>
  <c r="H1045" i="1" s="1"/>
  <c r="C1045" i="1"/>
  <c r="H1044" i="1"/>
  <c r="D1044" i="1"/>
  <c r="C1044" i="1"/>
  <c r="G1044" i="1" s="1"/>
  <c r="D1043" i="1"/>
  <c r="H1043" i="1" s="1"/>
  <c r="C1043" i="1"/>
  <c r="H1042" i="1"/>
  <c r="D1042" i="1"/>
  <c r="C1042" i="1"/>
  <c r="G1042" i="1" s="1"/>
  <c r="D1041" i="1"/>
  <c r="H1041" i="1" s="1"/>
  <c r="C1041" i="1"/>
  <c r="H1040" i="1"/>
  <c r="D1040" i="1"/>
  <c r="C1040" i="1"/>
  <c r="G1040" i="1" s="1"/>
  <c r="D1039" i="1"/>
  <c r="H1039" i="1" s="1"/>
  <c r="C1039" i="1"/>
  <c r="H1038" i="1"/>
  <c r="D1038" i="1"/>
  <c r="C1038" i="1"/>
  <c r="G1038" i="1" s="1"/>
  <c r="D1037" i="1"/>
  <c r="H1037" i="1" s="1"/>
  <c r="C1037" i="1"/>
  <c r="H1036" i="1"/>
  <c r="D1036" i="1"/>
  <c r="C1036" i="1"/>
  <c r="G1036" i="1" s="1"/>
  <c r="D1035" i="1"/>
  <c r="H1035" i="1" s="1"/>
  <c r="C1035" i="1"/>
  <c r="H1034" i="1"/>
  <c r="D1034" i="1"/>
  <c r="C1034" i="1"/>
  <c r="G1034" i="1" s="1"/>
  <c r="D1033" i="1"/>
  <c r="H1033" i="1" s="1"/>
  <c r="C1033" i="1"/>
  <c r="D1032" i="1"/>
  <c r="H1032" i="1" s="1"/>
  <c r="C1032" i="1"/>
  <c r="G1032" i="1" s="1"/>
  <c r="D1031" i="1"/>
  <c r="H1031" i="1" s="1"/>
  <c r="C1031" i="1"/>
  <c r="D1030" i="1"/>
  <c r="H1030" i="1" s="1"/>
  <c r="C1030" i="1"/>
  <c r="D1029" i="1"/>
  <c r="H1029" i="1" s="1"/>
  <c r="C1029" i="1"/>
  <c r="H1028" i="1"/>
  <c r="D1028" i="1"/>
  <c r="C1028" i="1"/>
  <c r="G1028" i="1" s="1"/>
  <c r="D1027" i="1"/>
  <c r="H1027" i="1" s="1"/>
  <c r="C1027" i="1"/>
  <c r="H1026" i="1"/>
  <c r="D1026" i="1"/>
  <c r="C1026" i="1"/>
  <c r="G1026" i="1" s="1"/>
  <c r="D1025" i="1"/>
  <c r="H1025" i="1" s="1"/>
  <c r="C1025" i="1"/>
  <c r="H1024" i="1"/>
  <c r="D1024" i="1"/>
  <c r="C1024" i="1"/>
  <c r="G1024" i="1" s="1"/>
  <c r="D1023" i="1"/>
  <c r="H1023" i="1" s="1"/>
  <c r="C1023" i="1"/>
  <c r="H1022" i="1"/>
  <c r="D1022" i="1"/>
  <c r="C1022" i="1"/>
  <c r="G1022" i="1" s="1"/>
  <c r="D1021" i="1"/>
  <c r="H1021" i="1" s="1"/>
  <c r="C1021" i="1"/>
  <c r="H1020" i="1"/>
  <c r="D1020" i="1"/>
  <c r="C1020" i="1"/>
  <c r="G1020" i="1" s="1"/>
  <c r="D1019" i="1"/>
  <c r="H1019" i="1" s="1"/>
  <c r="C1019" i="1"/>
  <c r="H1018" i="1"/>
  <c r="D1018" i="1"/>
  <c r="C1018" i="1"/>
  <c r="G1018" i="1" s="1"/>
  <c r="D1017" i="1"/>
  <c r="H1017" i="1" s="1"/>
  <c r="C1017" i="1"/>
  <c r="H1016" i="1"/>
  <c r="D1016" i="1"/>
  <c r="C1016" i="1"/>
  <c r="G1016" i="1" s="1"/>
  <c r="D1015" i="1"/>
  <c r="H1015" i="1" s="1"/>
  <c r="C1015" i="1"/>
  <c r="H1014"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D1006" i="1"/>
  <c r="H1006" i="1" s="1"/>
  <c r="C1006" i="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D998" i="1"/>
  <c r="H998" i="1" s="1"/>
  <c r="C998" i="1"/>
  <c r="C997" i="1"/>
  <c r="H996" i="1"/>
  <c r="D996" i="1"/>
  <c r="C996" i="1"/>
  <c r="G996" i="1" s="1"/>
  <c r="D995" i="1"/>
  <c r="H995" i="1" s="1"/>
  <c r="C995" i="1"/>
  <c r="D994" i="1"/>
  <c r="H994" i="1" s="1"/>
  <c r="C994" i="1"/>
  <c r="D993" i="1"/>
  <c r="H993" i="1" s="1"/>
  <c r="C993" i="1"/>
  <c r="H992" i="1"/>
  <c r="D992" i="1"/>
  <c r="C992" i="1"/>
  <c r="G992" i="1" s="1"/>
  <c r="D991" i="1"/>
  <c r="H991" i="1" s="1"/>
  <c r="C991" i="1"/>
  <c r="H989" i="1"/>
  <c r="D989" i="1"/>
  <c r="C989" i="1"/>
  <c r="G989" i="1" s="1"/>
  <c r="D988" i="1"/>
  <c r="H988" i="1" s="1"/>
  <c r="C988" i="1"/>
  <c r="H987" i="1"/>
  <c r="D987" i="1"/>
  <c r="C987" i="1"/>
  <c r="G987" i="1" s="1"/>
  <c r="D986" i="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C963" i="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D715" i="1"/>
  <c r="H715" i="1" s="1"/>
  <c r="C715" i="1"/>
  <c r="G715" i="1" s="1"/>
  <c r="D714" i="1"/>
  <c r="H714" i="1" s="1"/>
  <c r="C714" i="1"/>
  <c r="G714" i="1" s="1"/>
  <c r="D713" i="1"/>
  <c r="H713" i="1" s="1"/>
  <c r="C713" i="1"/>
  <c r="D712" i="1"/>
  <c r="H712" i="1" s="1"/>
  <c r="C712" i="1"/>
  <c r="G712" i="1" s="1"/>
  <c r="D711" i="1"/>
  <c r="H711" i="1" s="1"/>
  <c r="C711" i="1"/>
  <c r="D710" i="1"/>
  <c r="H710" i="1" s="1"/>
  <c r="C710" i="1"/>
  <c r="D709" i="1"/>
  <c r="H709" i="1" s="1"/>
  <c r="C709" i="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D646" i="1"/>
  <c r="H646" i="1" s="1"/>
  <c r="C646" i="1"/>
  <c r="G646" i="1" s="1"/>
  <c r="D645" i="1"/>
  <c r="H645" i="1" s="1"/>
  <c r="C645" i="1"/>
  <c r="D644" i="1"/>
  <c r="H644" i="1" s="1"/>
  <c r="C644" i="1"/>
  <c r="D643" i="1"/>
  <c r="H643" i="1" s="1"/>
  <c r="C643" i="1"/>
  <c r="D642" i="1"/>
  <c r="H642" i="1" s="1"/>
  <c r="C642" i="1"/>
  <c r="D641" i="1"/>
  <c r="H641" i="1" s="1"/>
  <c r="C641" i="1"/>
  <c r="G641" i="1" s="1"/>
  <c r="C638" i="1"/>
  <c r="D637" i="1"/>
  <c r="H637" i="1" s="1"/>
  <c r="C637" i="1"/>
  <c r="D632" i="1"/>
  <c r="H632" i="1" s="1"/>
  <c r="C632" i="1"/>
  <c r="D631" i="1"/>
  <c r="H631" i="1" s="1"/>
  <c r="C631"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C574" i="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1" i="1"/>
  <c r="H521" i="1" s="1"/>
  <c r="C521" i="1"/>
  <c r="D520" i="1"/>
  <c r="C520" i="1"/>
  <c r="G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C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C413" i="1"/>
  <c r="D412" i="1"/>
  <c r="C412" i="1"/>
  <c r="D411" i="1"/>
  <c r="C411" i="1"/>
  <c r="D406" i="1"/>
  <c r="C406" i="1"/>
  <c r="H406" i="1" s="1"/>
  <c r="D405" i="1"/>
  <c r="C405" i="1"/>
  <c r="D404" i="1"/>
  <c r="C404" i="1"/>
  <c r="D401" i="1"/>
  <c r="C401" i="1"/>
  <c r="H401" i="1" s="1"/>
  <c r="D400" i="1"/>
  <c r="C400" i="1"/>
  <c r="H400" i="1" s="1"/>
  <c r="D399" i="1"/>
  <c r="C399" i="1"/>
  <c r="H399" i="1" s="1"/>
  <c r="D398" i="1"/>
  <c r="C398" i="1"/>
  <c r="D397" i="1"/>
  <c r="C397" i="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D370" i="1"/>
  <c r="C370" i="1"/>
  <c r="H370" i="1" s="1"/>
  <c r="D369" i="1"/>
  <c r="C369" i="1"/>
  <c r="H369" i="1" s="1"/>
  <c r="D368" i="1"/>
  <c r="C368" i="1"/>
  <c r="H368" i="1" s="1"/>
  <c r="D367" i="1"/>
  <c r="C367" i="1"/>
  <c r="H367" i="1" s="1"/>
  <c r="D366" i="1"/>
  <c r="C366" i="1"/>
  <c r="D365" i="1"/>
  <c r="C365" i="1"/>
  <c r="D364" i="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C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D273" i="1"/>
  <c r="C273" i="1"/>
  <c r="H273" i="1" s="1"/>
  <c r="D272" i="1"/>
  <c r="C272" i="1"/>
  <c r="H272" i="1" s="1"/>
  <c r="D271" i="1"/>
  <c r="C271" i="1"/>
  <c r="H271" i="1" s="1"/>
  <c r="D270" i="1"/>
  <c r="C270" i="1"/>
  <c r="H270" i="1" s="1"/>
  <c r="D269"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C206" i="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C192" i="1"/>
  <c r="D191" i="1"/>
  <c r="C191" i="1"/>
  <c r="H191" i="1" s="1"/>
  <c r="D190" i="1"/>
  <c r="C190" i="1"/>
  <c r="H190" i="1" s="1"/>
  <c r="D189" i="1"/>
  <c r="C189" i="1"/>
  <c r="H189" i="1" s="1"/>
  <c r="D188" i="1"/>
  <c r="C188" i="1"/>
  <c r="H188" i="1" s="1"/>
  <c r="D187" i="1"/>
  <c r="C187" i="1"/>
  <c r="H187" i="1" s="1"/>
  <c r="D186" i="1"/>
  <c r="C186" i="1"/>
  <c r="D185" i="1"/>
  <c r="C185" i="1"/>
  <c r="H185" i="1" s="1"/>
  <c r="C184" i="1"/>
  <c r="D183" i="1"/>
  <c r="C183" i="1"/>
  <c r="H183" i="1" s="1"/>
  <c r="D182" i="1"/>
  <c r="C182" i="1"/>
  <c r="H182" i="1" s="1"/>
  <c r="D181" i="1"/>
  <c r="C181" i="1"/>
  <c r="D180" i="1"/>
  <c r="C180" i="1"/>
  <c r="D179" i="1"/>
  <c r="C179" i="1"/>
  <c r="H179" i="1" s="1"/>
  <c r="D178" i="1"/>
  <c r="C178" i="1"/>
  <c r="H178" i="1" s="1"/>
  <c r="D177" i="1"/>
  <c r="C177" i="1"/>
  <c r="H177" i="1" s="1"/>
  <c r="D176" i="1"/>
  <c r="C176" i="1"/>
  <c r="H176" i="1" s="1"/>
  <c r="D175" i="1"/>
  <c r="C175" i="1"/>
  <c r="H175" i="1" s="1"/>
  <c r="D174" i="1"/>
  <c r="C174" i="1"/>
  <c r="C173" i="1"/>
  <c r="D172" i="1"/>
  <c r="C172" i="1"/>
  <c r="H172" i="1" s="1"/>
  <c r="D171" i="1"/>
  <c r="C171" i="1"/>
  <c r="H171" i="1" s="1"/>
  <c r="D170" i="1"/>
  <c r="C170" i="1"/>
  <c r="D169" i="1"/>
  <c r="C169" i="1"/>
  <c r="D168" i="1"/>
  <c r="C168" i="1"/>
  <c r="D167" i="1"/>
  <c r="C167" i="1"/>
  <c r="D166" i="1"/>
  <c r="C166" i="1"/>
  <c r="D165" i="1"/>
  <c r="C165" i="1"/>
  <c r="D164" i="1"/>
  <c r="C164" i="1"/>
  <c r="H164" i="1" s="1"/>
  <c r="D163" i="1"/>
  <c r="C163" i="1"/>
  <c r="H163" i="1" s="1"/>
  <c r="D162" i="1"/>
  <c r="C162" i="1"/>
  <c r="D161" i="1"/>
  <c r="C161" i="1"/>
  <c r="H161" i="1" s="1"/>
  <c r="C160" i="1"/>
  <c r="C159" i="1"/>
  <c r="D158" i="1"/>
  <c r="C158" i="1"/>
  <c r="H158" i="1" s="1"/>
  <c r="D157" i="1"/>
  <c r="C157" i="1"/>
  <c r="H157" i="1" s="1"/>
  <c r="D156" i="1"/>
  <c r="C156" i="1"/>
  <c r="H156" i="1" s="1"/>
  <c r="C155" i="1"/>
  <c r="D154" i="1"/>
  <c r="C154" i="1"/>
  <c r="H154" i="1" s="1"/>
  <c r="D153" i="1"/>
  <c r="C153" i="1"/>
  <c r="D152" i="1"/>
  <c r="C152" i="1"/>
  <c r="H152" i="1" s="1"/>
  <c r="D151" i="1"/>
  <c r="C151" i="1"/>
  <c r="H151" i="1" s="1"/>
  <c r="D150" i="1"/>
  <c r="C150" i="1"/>
  <c r="D149"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C130" i="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D102" i="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D78"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1475" i="1" l="1"/>
  <c r="H1469" i="1"/>
  <c r="H1470" i="1"/>
  <c r="H1453" i="1"/>
  <c r="H1454" i="1"/>
  <c r="D1436" i="1"/>
  <c r="H1436" i="1" s="1"/>
  <c r="G1438" i="1"/>
  <c r="G1436" i="1"/>
  <c r="G316" i="9"/>
  <c r="E316" i="9" s="1"/>
  <c r="B316" i="9" s="1"/>
  <c r="G1423" i="1"/>
  <c r="G1427" i="1"/>
  <c r="G1531" i="1"/>
  <c r="D49" i="8"/>
  <c r="C1524" i="1" s="1"/>
  <c r="G1509" i="1"/>
  <c r="G1507" i="1"/>
  <c r="G1489" i="1"/>
  <c r="G1485" i="1"/>
  <c r="H1481" i="1"/>
  <c r="G1481" i="1"/>
  <c r="C1483" i="1"/>
  <c r="G1265" i="1"/>
  <c r="G1241" i="1"/>
  <c r="G1229" i="1"/>
  <c r="G1227" i="1"/>
  <c r="G1225" i="1"/>
  <c r="G1217" i="1"/>
  <c r="E238" i="5"/>
  <c r="G1164" i="1"/>
  <c r="G1154" i="1"/>
  <c r="G1160" i="1"/>
  <c r="G1156" i="1"/>
  <c r="G1148" i="1"/>
  <c r="F170" i="5"/>
  <c r="G1047" i="1"/>
  <c r="G1030" i="1"/>
  <c r="G1006" i="1"/>
  <c r="G998" i="1"/>
  <c r="G994" i="1"/>
  <c r="H289" i="1"/>
  <c r="G809" i="1"/>
  <c r="G716" i="1"/>
  <c r="F220" i="9"/>
  <c r="B220" i="9" s="1"/>
  <c r="G713" i="1"/>
  <c r="G711" i="1"/>
  <c r="G710" i="1"/>
  <c r="G709" i="1"/>
  <c r="G703" i="1"/>
  <c r="G668" i="1"/>
  <c r="B275" i="9"/>
  <c r="G644" i="1"/>
  <c r="G643" i="1"/>
  <c r="G642" i="1"/>
  <c r="G645" i="1"/>
  <c r="G647" i="1"/>
  <c r="H405" i="1"/>
  <c r="H404" i="1"/>
  <c r="H411" i="1"/>
  <c r="H412" i="1"/>
  <c r="G632" i="1"/>
  <c r="G631" i="1"/>
  <c r="F643" i="4"/>
  <c r="H397" i="1"/>
  <c r="H398" i="1"/>
  <c r="H371" i="1"/>
  <c r="F369" i="4"/>
  <c r="H366" i="1"/>
  <c r="H364" i="1"/>
  <c r="H365" i="1"/>
  <c r="H413" i="1"/>
  <c r="H290" i="1"/>
  <c r="H288" i="1"/>
  <c r="G637" i="1"/>
  <c r="H259" i="1"/>
  <c r="H269" i="1"/>
  <c r="H274" i="1"/>
  <c r="H206" i="1"/>
  <c r="E196" i="4"/>
  <c r="F210" i="4"/>
  <c r="F188" i="4"/>
  <c r="H184" i="1"/>
  <c r="H186" i="1"/>
  <c r="H181" i="1"/>
  <c r="H180" i="1"/>
  <c r="D173" i="1"/>
  <c r="H173" i="1" s="1"/>
  <c r="H174" i="1"/>
  <c r="H170" i="1"/>
  <c r="H169" i="1"/>
  <c r="H168" i="1"/>
  <c r="H167" i="1"/>
  <c r="H165" i="1"/>
  <c r="H166" i="1"/>
  <c r="H162" i="1"/>
  <c r="H159" i="1"/>
  <c r="H160" i="1"/>
  <c r="H155" i="1"/>
  <c r="F218" i="9"/>
  <c r="B218" i="9" s="1"/>
  <c r="H153" i="1"/>
  <c r="H149" i="1"/>
  <c r="H150" i="1"/>
  <c r="F153" i="4"/>
  <c r="H129" i="1"/>
  <c r="H130" i="1"/>
  <c r="F133" i="4"/>
  <c r="H102" i="1"/>
  <c r="H108" i="1"/>
  <c r="H113" i="1"/>
  <c r="F112" i="4"/>
  <c r="H78" i="1"/>
  <c r="H79" i="1"/>
  <c r="H81" i="1"/>
  <c r="H64" i="1"/>
  <c r="H65" i="1"/>
  <c r="F68" i="4"/>
  <c r="E32" i="9"/>
  <c r="B32" i="9" s="1"/>
  <c r="E286" i="9"/>
  <c r="B286" i="9" s="1"/>
  <c r="E288" i="9"/>
  <c r="B288" i="9" s="1"/>
  <c r="E294" i="9"/>
  <c r="B294" i="9" s="1"/>
  <c r="E298" i="9"/>
  <c r="B298" i="9" s="1"/>
  <c r="E301" i="9"/>
  <c r="B301" i="9"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H520" i="1"/>
  <c r="G521" i="1"/>
  <c r="G525" i="1"/>
  <c r="G527" i="1"/>
  <c r="G529" i="1"/>
  <c r="G531" i="1"/>
  <c r="G533" i="1"/>
  <c r="G535" i="1"/>
  <c r="G537" i="1"/>
  <c r="G539" i="1"/>
  <c r="G541" i="1"/>
  <c r="G963" i="1"/>
  <c r="H963" i="1"/>
  <c r="G965" i="1"/>
  <c r="G967" i="1"/>
  <c r="G969" i="1"/>
  <c r="G971" i="1"/>
  <c r="G973" i="1"/>
  <c r="G975" i="1"/>
  <c r="G977" i="1"/>
  <c r="G979" i="1"/>
  <c r="G981" i="1"/>
  <c r="G983" i="1"/>
  <c r="G988"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8" i="1"/>
  <c r="G1220" i="1"/>
  <c r="G1222" i="1"/>
  <c r="G1224" i="1"/>
  <c r="G1226" i="1"/>
  <c r="G1228" i="1"/>
  <c r="G1230" i="1"/>
  <c r="G1232" i="1"/>
  <c r="G1234"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7" i="1"/>
  <c r="G1439" i="1"/>
  <c r="H1439" i="1"/>
  <c r="G1440" i="1"/>
  <c r="H1440" i="1"/>
  <c r="G1441" i="1"/>
  <c r="H1441" i="1"/>
  <c r="G1442" i="1"/>
  <c r="H1442" i="1"/>
  <c r="G1443" i="1"/>
  <c r="H1443" i="1"/>
  <c r="G1444" i="1"/>
  <c r="H1444" i="1"/>
  <c r="J144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H1482" i="1"/>
  <c r="H1484" i="1"/>
  <c r="H1486" i="1"/>
  <c r="H1488" i="1"/>
  <c r="H1490" i="1"/>
  <c r="H1492" i="1"/>
  <c r="H1494" i="1"/>
  <c r="H1496" i="1"/>
  <c r="H1498" i="1"/>
  <c r="H1502" i="1"/>
  <c r="H1504" i="1"/>
  <c r="H1506" i="1"/>
  <c r="H1508" i="1"/>
  <c r="H1510" i="1"/>
  <c r="H1512" i="1"/>
  <c r="H1514" i="1"/>
  <c r="H1516" i="1"/>
  <c r="H1526" i="1"/>
  <c r="H1528" i="1"/>
  <c r="H1530" i="1"/>
  <c r="G1538" i="1"/>
  <c r="H1538" i="1"/>
  <c r="G1542" i="1"/>
  <c r="H1542" i="1"/>
  <c r="G1558" i="1"/>
  <c r="H1558" i="1"/>
  <c r="G1562" i="1"/>
  <c r="H1562" i="1"/>
  <c r="F98" i="4"/>
  <c r="F228" i="4"/>
  <c r="F339" i="4"/>
  <c r="F345" i="4"/>
  <c r="D363" i="4"/>
  <c r="F417" i="4"/>
  <c r="F460" i="4"/>
  <c r="F502" i="4"/>
  <c r="F594" i="4"/>
  <c r="F626" i="4"/>
  <c r="I25" i="3"/>
  <c r="E141" i="6"/>
  <c r="G1360"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G1536" i="1"/>
  <c r="H1536" i="1"/>
  <c r="D6" i="4"/>
  <c r="F62" i="4"/>
  <c r="F128" i="4"/>
  <c r="F134" i="4"/>
  <c r="F140" i="4"/>
  <c r="F397" i="4"/>
  <c r="F421" i="4"/>
  <c r="F422" i="4"/>
  <c r="F478" i="4"/>
  <c r="D7" i="5"/>
  <c r="C986" i="1"/>
  <c r="F8" i="5"/>
  <c r="C990" i="1"/>
  <c r="F238" i="5"/>
  <c r="D237" i="5"/>
  <c r="C1215" i="1"/>
  <c r="F239" i="5"/>
  <c r="F259" i="5"/>
  <c r="F66" i="6"/>
  <c r="D42" i="8"/>
  <c r="H1555" i="1"/>
  <c r="G1555" i="1"/>
  <c r="I36" i="3"/>
  <c r="C1576" i="1"/>
  <c r="C1216" i="1"/>
  <c r="C1235" i="1"/>
  <c r="C1236" i="1"/>
  <c r="G1299" i="1"/>
  <c r="G1445" i="1"/>
  <c r="C1501" i="1"/>
  <c r="C1525" i="1"/>
  <c r="G1535" i="1"/>
  <c r="G1540" i="1"/>
  <c r="H1540" i="1"/>
  <c r="G1544" i="1"/>
  <c r="H1544" i="1"/>
  <c r="G1556" i="1"/>
  <c r="H1556" i="1"/>
  <c r="G1560" i="1"/>
  <c r="H1560" i="1"/>
  <c r="G1564" i="1"/>
  <c r="H1564" i="1"/>
  <c r="E50" i="4"/>
  <c r="D46" i="1" s="1"/>
  <c r="H46" i="1" s="1"/>
  <c r="D151" i="4"/>
  <c r="E484" i="4"/>
  <c r="D478" i="1" s="1"/>
  <c r="H478" i="1" s="1"/>
  <c r="D529" i="4"/>
  <c r="F530" i="4"/>
  <c r="E529" i="4"/>
  <c r="F568" i="4"/>
  <c r="H291" i="9"/>
  <c r="E291" i="9" s="1"/>
  <c r="B291" i="9" s="1"/>
  <c r="E146" i="5"/>
  <c r="G308" i="9"/>
  <c r="E308" i="9" s="1"/>
  <c r="B308" i="9" s="1"/>
  <c r="D176" i="5"/>
  <c r="F177" i="5"/>
  <c r="G310" i="9"/>
  <c r="E310" i="9" s="1"/>
  <c r="B310" i="9" s="1"/>
  <c r="F190" i="5"/>
  <c r="F191" i="5"/>
  <c r="H310" i="9"/>
  <c r="E176" i="5"/>
  <c r="F5" i="6"/>
  <c r="F6" i="6"/>
  <c r="F8" i="4"/>
  <c r="F83" i="4"/>
  <c r="E152" i="4"/>
  <c r="F159" i="4"/>
  <c r="F163" i="4"/>
  <c r="F164" i="4"/>
  <c r="F177" i="4"/>
  <c r="F216" i="4"/>
  <c r="E224" i="4"/>
  <c r="D220" i="1" s="1"/>
  <c r="H220" i="1" s="1"/>
  <c r="E252" i="4"/>
  <c r="D248" i="1" s="1"/>
  <c r="H248" i="1" s="1"/>
  <c r="F259" i="4"/>
  <c r="F264" i="4"/>
  <c r="D298" i="4"/>
  <c r="E311" i="4"/>
  <c r="D350" i="4"/>
  <c r="E363" i="4"/>
  <c r="E644" i="4"/>
  <c r="D638" i="1" s="1"/>
  <c r="H638" i="1" s="1"/>
  <c r="F418" i="4"/>
  <c r="E472" i="4"/>
  <c r="D466" i="1" s="1"/>
  <c r="G466" i="1" s="1"/>
  <c r="D515" i="4"/>
  <c r="F516" i="4"/>
  <c r="E580" i="4"/>
  <c r="D574" i="1" s="1"/>
  <c r="H574" i="1" s="1"/>
  <c r="F652" i="4"/>
  <c r="E12" i="5"/>
  <c r="F12" i="5" s="1"/>
  <c r="F19" i="5"/>
  <c r="F69" i="5"/>
  <c r="F70" i="5"/>
  <c r="G290" i="9"/>
  <c r="E290" i="9" s="1"/>
  <c r="B290" i="9" s="1"/>
  <c r="D87" i="5"/>
  <c r="F88" i="5"/>
  <c r="G311" i="9"/>
  <c r="E311" i="9" s="1"/>
  <c r="B311" i="9" s="1"/>
  <c r="F206" i="5"/>
  <c r="F207" i="5"/>
  <c r="F246" i="5"/>
  <c r="D35" i="6"/>
  <c r="F36" i="6"/>
  <c r="F90" i="6"/>
  <c r="F129" i="6"/>
  <c r="F130" i="6"/>
  <c r="E315" i="9"/>
  <c r="I10" i="3" s="1"/>
  <c r="D43" i="8"/>
  <c r="F416" i="4"/>
  <c r="E143" i="9"/>
  <c r="B143" i="9" s="1"/>
  <c r="F603" i="4"/>
  <c r="F149" i="5"/>
  <c r="G281" i="9"/>
  <c r="E281" i="9" s="1"/>
  <c r="B281"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97" i="9"/>
  <c r="E197" i="9" s="1"/>
  <c r="B197" i="9" s="1"/>
  <c r="G195" i="9"/>
  <c r="E195" i="9" s="1"/>
  <c r="B195" i="9" s="1"/>
  <c r="G193" i="9"/>
  <c r="E193" i="9" s="1"/>
  <c r="B193" i="9" s="1"/>
  <c r="G168" i="9"/>
  <c r="E168" i="9" s="1"/>
  <c r="B168" i="9" s="1"/>
  <c r="G167" i="9"/>
  <c r="E167" i="9" s="1"/>
  <c r="B167" i="9" s="1"/>
  <c r="H166" i="9"/>
  <c r="G165" i="9"/>
  <c r="G164" i="9"/>
  <c r="E164" i="9" s="1"/>
  <c r="B164" i="9" s="1"/>
  <c r="G163" i="9"/>
  <c r="E163" i="9" s="1"/>
  <c r="B163" i="9" s="1"/>
  <c r="G162" i="9"/>
  <c r="E162" i="9" s="1"/>
  <c r="B162" i="9" s="1"/>
  <c r="G161" i="9"/>
  <c r="E161" i="9" s="1"/>
  <c r="B161" i="9" s="1"/>
  <c r="G196" i="9"/>
  <c r="E196" i="9" s="1"/>
  <c r="B196" i="9" s="1"/>
  <c r="G194" i="9"/>
  <c r="E194" i="9" s="1"/>
  <c r="B194" i="9" s="1"/>
  <c r="L192" i="9"/>
  <c r="F192" i="9" s="1"/>
  <c r="G166" i="9"/>
  <c r="E166" i="9" s="1"/>
  <c r="B166" i="9" s="1"/>
  <c r="H165" i="9"/>
  <c r="I10" i="9"/>
  <c r="B214" i="9"/>
  <c r="B216" i="9"/>
  <c r="B222" i="9"/>
  <c r="B224" i="9"/>
  <c r="B226" i="9"/>
  <c r="B228" i="9"/>
  <c r="B230" i="9"/>
  <c r="B232" i="9"/>
  <c r="B234" i="9"/>
  <c r="B236" i="9"/>
  <c r="B238" i="9"/>
  <c r="B240" i="9"/>
  <c r="B242" i="9"/>
  <c r="B244" i="9"/>
  <c r="B246" i="9"/>
  <c r="G313" i="9" l="1"/>
  <c r="E313" i="9" s="1"/>
  <c r="B313" i="9" s="1"/>
  <c r="G1524" i="1"/>
  <c r="H1524" i="1"/>
  <c r="H19" i="9"/>
  <c r="E19" i="9" s="1"/>
  <c r="B19" i="9" s="1"/>
  <c r="H1483" i="1"/>
  <c r="G1483" i="1"/>
  <c r="E237" i="5"/>
  <c r="E175" i="5" s="1"/>
  <c r="D1152" i="1" s="1"/>
  <c r="D1215" i="1"/>
  <c r="H1215" i="1" s="1"/>
  <c r="F196" i="4"/>
  <c r="D192" i="1"/>
  <c r="G173" i="1"/>
  <c r="F213" i="9"/>
  <c r="B213" i="9" s="1"/>
  <c r="I35" i="3"/>
  <c r="C1518" i="1"/>
  <c r="F35" i="6"/>
  <c r="H25" i="3"/>
  <c r="C1329" i="1"/>
  <c r="F87" i="5"/>
  <c r="D68" i="5"/>
  <c r="C1065" i="1"/>
  <c r="D408" i="4"/>
  <c r="C345" i="1"/>
  <c r="F298" i="4"/>
  <c r="D407" i="4"/>
  <c r="C293" i="1"/>
  <c r="E151" i="4"/>
  <c r="D148" i="1"/>
  <c r="E528" i="4"/>
  <c r="D523" i="1"/>
  <c r="F529" i="4"/>
  <c r="D528" i="4"/>
  <c r="C523" i="1"/>
  <c r="F252" i="4"/>
  <c r="H21" i="9"/>
  <c r="G21" i="9"/>
  <c r="H1501" i="1"/>
  <c r="G1501" i="1"/>
  <c r="G1236" i="1"/>
  <c r="H1236" i="1"/>
  <c r="G1216" i="1"/>
  <c r="H1216" i="1"/>
  <c r="G1576" i="1"/>
  <c r="H1576" i="1"/>
  <c r="K1451" i="9"/>
  <c r="G314" i="9"/>
  <c r="E314" i="9" s="1"/>
  <c r="B314" i="9" s="1"/>
  <c r="I34" i="3"/>
  <c r="C1517" i="1"/>
  <c r="G1215" i="1"/>
  <c r="G986" i="1"/>
  <c r="H986" i="1"/>
  <c r="D412" i="4"/>
  <c r="D290" i="4"/>
  <c r="H16" i="3"/>
  <c r="C2" i="1"/>
  <c r="E6" i="4"/>
  <c r="G638" i="1"/>
  <c r="G248" i="1"/>
  <c r="G220" i="1"/>
  <c r="H466" i="1"/>
  <c r="E165" i="9"/>
  <c r="B165" i="9" s="1"/>
  <c r="B192" i="9"/>
  <c r="E7" i="5"/>
  <c r="F7" i="5" s="1"/>
  <c r="D990" i="1"/>
  <c r="G990" i="1" s="1"/>
  <c r="F515" i="4"/>
  <c r="C509" i="1"/>
  <c r="E350" i="4"/>
  <c r="D358" i="1"/>
  <c r="E298" i="4"/>
  <c r="D306" i="1"/>
  <c r="D141" i="6"/>
  <c r="I22" i="3"/>
  <c r="D1153" i="1"/>
  <c r="F176" i="5"/>
  <c r="D175" i="5"/>
  <c r="H22" i="3"/>
  <c r="C1153" i="1"/>
  <c r="F146" i="5"/>
  <c r="D1124" i="1"/>
  <c r="F152" i="4"/>
  <c r="D289" i="4"/>
  <c r="F151" i="4"/>
  <c r="H17" i="3"/>
  <c r="C147" i="1"/>
  <c r="H1525" i="1"/>
  <c r="G1525" i="1"/>
  <c r="G1235" i="1"/>
  <c r="H1235" i="1"/>
  <c r="H23" i="3"/>
  <c r="F237" i="5"/>
  <c r="C1214" i="1"/>
  <c r="D6" i="5"/>
  <c r="C985" i="1"/>
  <c r="H20" i="3"/>
  <c r="E420" i="4"/>
  <c r="D420" i="4"/>
  <c r="F50" i="4"/>
  <c r="I1478" i="1"/>
  <c r="I1476" i="1"/>
  <c r="I1459" i="1"/>
  <c r="I1457" i="1"/>
  <c r="I1455" i="1"/>
  <c r="I1452" i="1"/>
  <c r="I1450" i="1"/>
  <c r="I1448" i="1"/>
  <c r="I1446" i="1"/>
  <c r="I28" i="3"/>
  <c r="D1435" i="1"/>
  <c r="E68" i="5"/>
  <c r="F363" i="4"/>
  <c r="C358" i="1"/>
  <c r="I1473" i="1"/>
  <c r="I1471" i="1"/>
  <c r="I1468" i="1"/>
  <c r="I1466" i="1"/>
  <c r="I1464" i="1"/>
  <c r="I1462" i="1"/>
  <c r="I1444" i="1"/>
  <c r="I1443" i="1"/>
  <c r="I1442" i="1"/>
  <c r="I1441" i="1"/>
  <c r="I1440" i="1"/>
  <c r="I1439" i="1"/>
  <c r="G574" i="1"/>
  <c r="G478" i="1"/>
  <c r="G46" i="1"/>
  <c r="H11" i="3" l="1"/>
  <c r="N3" i="9" s="1"/>
  <c r="I23" i="3"/>
  <c r="D1214" i="1"/>
  <c r="H1214" i="1" s="1"/>
  <c r="H990" i="1"/>
  <c r="E21" i="9"/>
  <c r="H192" i="1"/>
  <c r="G192" i="1"/>
  <c r="E635" i="4"/>
  <c r="D629" i="1" s="1"/>
  <c r="D414" i="1"/>
  <c r="F141" i="6"/>
  <c r="H28" i="3"/>
  <c r="C1435" i="1"/>
  <c r="E407" i="4"/>
  <c r="D402" i="1" s="1"/>
  <c r="D293" i="1"/>
  <c r="E408" i="4"/>
  <c r="D403" i="1" s="1"/>
  <c r="D345" i="1"/>
  <c r="E6" i="5"/>
  <c r="I20" i="3"/>
  <c r="D985" i="1"/>
  <c r="G985" i="1" s="1"/>
  <c r="C286" i="1"/>
  <c r="D639" i="4"/>
  <c r="C407" i="1"/>
  <c r="H1517" i="1"/>
  <c r="G1517" i="1"/>
  <c r="B21" i="9"/>
  <c r="D636" i="4"/>
  <c r="F528" i="4"/>
  <c r="C522" i="1"/>
  <c r="G318" i="9"/>
  <c r="E318" i="9" s="1"/>
  <c r="I17" i="3"/>
  <c r="E289" i="4"/>
  <c r="F289" i="4" s="1"/>
  <c r="D147" i="1"/>
  <c r="H147" i="1" s="1"/>
  <c r="F407" i="4"/>
  <c r="C402" i="1"/>
  <c r="H345" i="1"/>
  <c r="G345" i="1"/>
  <c r="F408" i="4"/>
  <c r="C403" i="1"/>
  <c r="F68" i="5"/>
  <c r="H21" i="3"/>
  <c r="C1046" i="1"/>
  <c r="G1329" i="1"/>
  <c r="H1329" i="1"/>
  <c r="H9" i="3"/>
  <c r="H358" i="1"/>
  <c r="G358" i="1"/>
  <c r="I21" i="3"/>
  <c r="D1046" i="1"/>
  <c r="D635" i="4"/>
  <c r="F420" i="4"/>
  <c r="C414" i="1"/>
  <c r="G285" i="9"/>
  <c r="E285" i="9" s="1"/>
  <c r="B285" i="9" s="1"/>
  <c r="G278" i="9"/>
  <c r="F6" i="5"/>
  <c r="C984" i="1"/>
  <c r="G1214" i="1"/>
  <c r="D291" i="4"/>
  <c r="D413" i="4"/>
  <c r="C285" i="1"/>
  <c r="H1124" i="1"/>
  <c r="G1124" i="1"/>
  <c r="G1153" i="1"/>
  <c r="H1153" i="1"/>
  <c r="C1152" i="1"/>
  <c r="F175" i="5"/>
  <c r="H306" i="1"/>
  <c r="G306" i="1"/>
  <c r="H509" i="1"/>
  <c r="G509" i="1"/>
  <c r="E312" i="9"/>
  <c r="I16" i="3"/>
  <c r="E412" i="4"/>
  <c r="F412" i="4" s="1"/>
  <c r="D2" i="1"/>
  <c r="F6" i="4"/>
  <c r="G523" i="1"/>
  <c r="H523" i="1"/>
  <c r="E636" i="4"/>
  <c r="D630" i="1" s="1"/>
  <c r="D522" i="1"/>
  <c r="H148" i="1"/>
  <c r="G148" i="1"/>
  <c r="H293" i="1"/>
  <c r="G293" i="1"/>
  <c r="F350" i="4"/>
  <c r="G1065" i="1"/>
  <c r="H1065" i="1"/>
  <c r="G1518" i="1"/>
  <c r="H1518" i="1"/>
  <c r="I11" i="3" l="1"/>
  <c r="E290" i="4"/>
  <c r="D286" i="1" s="1"/>
  <c r="H286" i="1" s="1"/>
  <c r="D640" i="4"/>
  <c r="D415" i="4"/>
  <c r="C408" i="1"/>
  <c r="K3" i="9"/>
  <c r="H403" i="1"/>
  <c r="G403" i="1"/>
  <c r="H402" i="1"/>
  <c r="G402" i="1"/>
  <c r="G522" i="1"/>
  <c r="H522" i="1"/>
  <c r="F636" i="4"/>
  <c r="C630" i="1"/>
  <c r="D641" i="4"/>
  <c r="C633" i="1"/>
  <c r="H2" i="1"/>
  <c r="H278" i="9"/>
  <c r="E278" i="9" s="1"/>
  <c r="D984" i="1"/>
  <c r="H8" i="3" s="1"/>
  <c r="G147" i="1"/>
  <c r="H985" i="1"/>
  <c r="G1152" i="1"/>
  <c r="H1152" i="1"/>
  <c r="F291" i="4"/>
  <c r="C287" i="1"/>
  <c r="E639" i="4"/>
  <c r="D407" i="1"/>
  <c r="H414" i="1"/>
  <c r="G414" i="1"/>
  <c r="F635" i="4"/>
  <c r="C629" i="1"/>
  <c r="G1046" i="1"/>
  <c r="H1046" i="1"/>
  <c r="E413" i="4"/>
  <c r="F413" i="4" s="1"/>
  <c r="E291" i="4"/>
  <c r="D285" i="1"/>
  <c r="B318" i="9"/>
  <c r="E317" i="9"/>
  <c r="I9" i="3" s="1"/>
  <c r="H407" i="1"/>
  <c r="G407" i="1"/>
  <c r="D414" i="4"/>
  <c r="G286" i="1"/>
  <c r="G2" i="1"/>
  <c r="G1435" i="1"/>
  <c r="H1435" i="1"/>
  <c r="G984" i="1" l="1"/>
  <c r="H984" i="1"/>
  <c r="F290" i="4"/>
  <c r="M3" i="9"/>
  <c r="H285" i="1"/>
  <c r="E414" i="4"/>
  <c r="D409" i="1" s="1"/>
  <c r="C635" i="1"/>
  <c r="D642" i="4"/>
  <c r="C634" i="1"/>
  <c r="E640" i="4"/>
  <c r="E415" i="4"/>
  <c r="D410" i="1" s="1"/>
  <c r="D408" i="1"/>
  <c r="H408" i="1" s="1"/>
  <c r="C409" i="1"/>
  <c r="D287" i="1"/>
  <c r="H287" i="1" s="1"/>
  <c r="H629" i="1"/>
  <c r="G629" i="1"/>
  <c r="B278" i="9"/>
  <c r="E277" i="9"/>
  <c r="I8" i="3" s="1"/>
  <c r="G285" i="1"/>
  <c r="E641" i="4"/>
  <c r="F641" i="4" s="1"/>
  <c r="D633" i="1"/>
  <c r="H633" i="1" s="1"/>
  <c r="F639" i="4"/>
  <c r="H630" i="1"/>
  <c r="G630" i="1"/>
  <c r="F415" i="4"/>
  <c r="C410" i="1"/>
  <c r="G408" i="1" l="1"/>
  <c r="F414" i="4"/>
  <c r="D646" i="4"/>
  <c r="F642" i="4"/>
  <c r="C636" i="1"/>
  <c r="G633" i="1"/>
  <c r="G287" i="1"/>
  <c r="H410" i="1"/>
  <c r="G410" i="1"/>
  <c r="D635" i="1"/>
  <c r="G635" i="1" s="1"/>
  <c r="H409" i="1"/>
  <c r="G409" i="1"/>
  <c r="E642" i="4"/>
  <c r="E645" i="4" s="1"/>
  <c r="D634" i="1"/>
  <c r="H634" i="1" s="1"/>
  <c r="F640" i="4"/>
  <c r="H635" i="1"/>
  <c r="D645" i="4"/>
  <c r="I18" i="3" l="1"/>
  <c r="D639" i="1"/>
  <c r="G634" i="1"/>
  <c r="F645" i="4"/>
  <c r="H18" i="3"/>
  <c r="C639" i="1"/>
  <c r="E646" i="4"/>
  <c r="G276" i="9" s="1"/>
  <c r="E276" i="9" s="1"/>
  <c r="B276" i="9" s="1"/>
  <c r="D636" i="1"/>
  <c r="H636" i="1" s="1"/>
  <c r="H19" i="3"/>
  <c r="F646" i="4"/>
  <c r="C640" i="1"/>
  <c r="G636" i="1" l="1"/>
  <c r="H639" i="1"/>
  <c r="G639" i="1"/>
  <c r="I19" i="3"/>
  <c r="D640" i="1"/>
  <c r="H7" i="3" s="1"/>
  <c r="J3" i="9" l="1"/>
  <c r="G640" i="1"/>
  <c r="H640" i="1"/>
  <c r="G274" i="9" l="1"/>
  <c r="L272" i="9"/>
  <c r="H274" i="9"/>
  <c r="M272" i="9"/>
  <c r="G18" i="9"/>
  <c r="J17" i="9"/>
  <c r="H16" i="9"/>
  <c r="G15" i="9"/>
  <c r="I13" i="9"/>
  <c r="K11" i="9"/>
  <c r="J8" i="9"/>
  <c r="I5" i="9"/>
  <c r="H18" i="9"/>
  <c r="J12" i="9"/>
  <c r="I9" i="9"/>
  <c r="K7" i="9"/>
  <c r="G17" i="9"/>
  <c r="G16" i="9"/>
  <c r="H15" i="9"/>
  <c r="J6" i="9"/>
  <c r="K9" i="9"/>
  <c r="I11" i="9"/>
  <c r="L15" i="9"/>
  <c r="H17" i="9"/>
  <c r="J5" i="9"/>
  <c r="K6" i="9"/>
  <c r="I8" i="9"/>
  <c r="J9" i="9"/>
  <c r="K10" i="9"/>
  <c r="I12" i="9"/>
  <c r="J13" i="9"/>
  <c r="I17" i="9"/>
  <c r="L16" i="9"/>
  <c r="M15" i="9"/>
  <c r="K5" i="9"/>
  <c r="I7" i="9"/>
  <c r="J10" i="9"/>
  <c r="E10" i="9" s="1"/>
  <c r="B10" i="9" s="1"/>
  <c r="K13" i="9"/>
  <c r="M16" i="9"/>
  <c r="I6" i="9"/>
  <c r="E6" i="9" s="1"/>
  <c r="B6" i="9" s="1"/>
  <c r="J7" i="9"/>
  <c r="K8" i="9"/>
  <c r="J11" i="9"/>
  <c r="K12" i="9"/>
  <c r="E7" i="9" l="1"/>
  <c r="B7" i="9" s="1"/>
  <c r="E11" i="9"/>
  <c r="B11" i="9" s="1"/>
  <c r="E16" i="9"/>
  <c r="E5" i="9"/>
  <c r="E15" i="9"/>
  <c r="B5" i="9"/>
  <c r="F272" i="9"/>
  <c r="E12" i="9"/>
  <c r="B12" i="9" s="1"/>
  <c r="F16" i="9"/>
  <c r="B16" i="9" s="1"/>
  <c r="E8" i="9"/>
  <c r="B8" i="9" s="1"/>
  <c r="F15" i="9"/>
  <c r="F14" i="9" s="1"/>
  <c r="E17" i="9"/>
  <c r="B17" i="9" s="1"/>
  <c r="E9" i="9"/>
  <c r="B9" i="9" s="1"/>
  <c r="E13" i="9"/>
  <c r="B13" i="9" s="1"/>
  <c r="E18" i="9"/>
  <c r="B18" i="9" s="1"/>
  <c r="E274" i="9"/>
  <c r="E14" i="9" l="1"/>
  <c r="E4" i="9"/>
  <c r="B274" i="9"/>
  <c r="E20" i="9"/>
  <c r="I7" i="3" s="1"/>
  <c r="B272" i="9"/>
  <c r="F20" i="9"/>
  <c r="F3" i="9" s="1"/>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<sst xmlns="http://schemas.openxmlformats.org/spreadsheetml/2006/main" count="4374" uniqueCount="3426">
  <si>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</si>
  <si>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</si>
  <si>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</si>
  <si>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</si>
  <si>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</si>
  <si>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</si>
  <si>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</si>
  <si>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</si>
  <si>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</si>
  <si>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</si>
  <si>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</si>
  <si>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</si>
  <si>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</si>
  <si>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</si>
  <si>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</si>
  <si>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</si>
  <si>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</si>
  <si>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</si>
  <si>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</si>
  <si>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</si>
  <si>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</si>
  <si>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</si>
  <si>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</si>
  <si>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</si>
  <si>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</si>
  <si>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</si>
  <si>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</si>
  <si>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</si>
  <si>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</si>
  <si>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</si>
  <si>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</si>
  <si>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OSOBE KORČULA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</si>
  <si>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</si>
  <si>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</si>
  <si>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</si>
  <si>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</si>
  <si>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</si>
  <si>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</si>
  <si>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</si>
  <si>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</si>
  <si>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</si>
  <si>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</si>
  <si>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</si>
  <si>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</si>
  <si>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</si>
  <si>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</si>
  <si>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</si>
  <si>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</si>
  <si>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</si>
  <si>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7649 - DOM ZA STARIJE OSOBE KORČULA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</si>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</sst>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484909.81</v>
      </c>
      <c r="D2" s="6">
        <f>'PR-RAS'!E6</f>
        <v>662802.48</v>
      </c>
      <c r="E2" s="6">
        <v>0</v>
      </c>
      <c r="F2" s="6">
        <v>0</v>
      </c>
      <c r="G2" s="7">
        <f t="shared" ref="G2:G264" si="0">(B2/1000)*(C2*1+D2*2)</f>
        <v>1810.51477</v>
      </c>
      <c r="H2" s="7">
        <f t="shared" ref="H2:H26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5329.01</v>
      </c>
      <c r="D46" s="1">
        <f>'PR-RAS'!E50</f>
        <v>4620</v>
      </c>
      <c r="E46" s="1">
        <v>0</v>
      </c>
      <c r="F46" s="1">
        <v>0</v>
      </c>
      <c r="G46" s="2">
        <f t="shared" si="0"/>
        <v>655.60545000000002</v>
      </c>
      <c r="H46" s="2">
        <f t="shared" si="1"/>
        <v>1.0000000000218279E-2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5329.01</v>
      </c>
      <c r="D64" s="1">
        <f>'PR-RAS'!E68</f>
        <v>4620</v>
      </c>
      <c r="E64" s="1">
        <v>0</v>
      </c>
      <c r="F64" s="1">
        <v>0</v>
      </c>
      <c r="G64" s="2">
        <f t="shared" si="0"/>
        <v>917.84762999999998</v>
      </c>
      <c r="H64" s="2">
        <f t="shared" si="1"/>
        <v>1.0000000000218279E-2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5329.01</v>
      </c>
      <c r="D65" s="1">
        <f>'PR-RAS'!E69</f>
        <v>4620</v>
      </c>
      <c r="E65" s="1">
        <v>0</v>
      </c>
      <c r="F65" s="1">
        <v>0</v>
      </c>
      <c r="G65" s="2">
        <f t="shared" si="0"/>
        <v>932.41664000000003</v>
      </c>
      <c r="H65" s="2">
        <f t="shared" si="1"/>
        <v>1.0000000000218279E-2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0.2</v>
      </c>
      <c r="E78" s="1">
        <v>0</v>
      </c>
      <c r="F78" s="1">
        <v>0</v>
      </c>
      <c r="G78" s="2">
        <f t="shared" si="0"/>
        <v>3.1570000000000001E-2</v>
      </c>
      <c r="H78" s="2">
        <f t="shared" si="1"/>
        <v>0.21000000000000002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0.2</v>
      </c>
      <c r="E79" s="1">
        <v>0</v>
      </c>
      <c r="F79" s="1">
        <v>0</v>
      </c>
      <c r="G79" s="2">
        <f t="shared" si="0"/>
        <v>3.1980000000000001E-2</v>
      </c>
      <c r="H79" s="2">
        <f t="shared" si="1"/>
        <v>0.21000000000000002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0.2</v>
      </c>
      <c r="E81" s="1">
        <v>0</v>
      </c>
      <c r="F81" s="1">
        <v>0</v>
      </c>
      <c r="G81" s="2">
        <f t="shared" si="0"/>
        <v>3.2800000000000003E-2</v>
      </c>
      <c r="H81" s="2">
        <f t="shared" si="1"/>
        <v>0.21000000000000002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286072.11</v>
      </c>
      <c r="D102" s="1">
        <f>'PR-RAS'!E106</f>
        <v>320711.81</v>
      </c>
      <c r="E102" s="1">
        <v>0</v>
      </c>
      <c r="F102" s="1">
        <v>0</v>
      </c>
      <c r="G102" s="2">
        <f t="shared" si="0"/>
        <v>93677.068729999999</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286072.11</v>
      </c>
      <c r="D108" s="1">
        <f>'PR-RAS'!E112</f>
        <v>320711.81</v>
      </c>
      <c r="E108" s="1">
        <v>0</v>
      </c>
      <c r="F108" s="1">
        <v>0</v>
      </c>
      <c r="G108" s="2">
        <f t="shared" si="0"/>
        <v>99242.043109999999</v>
      </c>
      <c r="H108" s="2">
        <f t="shared" si="1"/>
        <v>0.29999999998835847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286072.11</v>
      </c>
      <c r="D113" s="1">
        <f>'PR-RAS'!E117</f>
        <v>320711.81</v>
      </c>
      <c r="E113" s="1">
        <v>0</v>
      </c>
      <c r="F113" s="1">
        <v>0</v>
      </c>
      <c r="G113" s="2">
        <f t="shared" si="0"/>
        <v>103879.52176</v>
      </c>
      <c r="H113" s="2">
        <f t="shared" si="1"/>
        <v>0.29999999998835847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150</v>
      </c>
      <c r="D120" s="1">
        <f>'PR-RAS'!E124</f>
        <v>130</v>
      </c>
      <c r="E120" s="1">
        <v>0</v>
      </c>
      <c r="F120" s="1">
        <v>0</v>
      </c>
      <c r="G120" s="2">
        <f t="shared" si="0"/>
        <v>48.79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150</v>
      </c>
      <c r="D124" s="1">
        <f>'PR-RAS'!E128</f>
        <v>130</v>
      </c>
      <c r="E124" s="1">
        <v>0</v>
      </c>
      <c r="F124" s="1">
        <v>0</v>
      </c>
      <c r="G124" s="2">
        <f t="shared" si="0"/>
        <v>50.43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v>
      </c>
      <c r="D125" s="1">
        <f>'PR-RAS'!E129</f>
        <v>130</v>
      </c>
      <c r="E125" s="1">
        <v>0</v>
      </c>
      <c r="F125" s="1">
        <v>0</v>
      </c>
      <c r="G125" s="2">
        <f t="shared" si="0"/>
        <v>50.839999999999996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193358.68</v>
      </c>
      <c r="D129" s="1">
        <f>'PR-RAS'!E133</f>
        <v>337340.47000000003</v>
      </c>
      <c r="E129" s="1">
        <v>0</v>
      </c>
      <c r="F129" s="1">
        <v>0</v>
      </c>
      <c r="G129" s="2">
        <f t="shared" si="0"/>
        <v>111109.07136000002</v>
      </c>
      <c r="H129" s="2">
        <f t="shared" si="1"/>
        <v>0.7900000000372529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193358.68</v>
      </c>
      <c r="D130" s="1">
        <f>'PR-RAS'!E134</f>
        <v>337340.47000000003</v>
      </c>
      <c r="E130" s="1">
        <v>0</v>
      </c>
      <c r="F130" s="1">
        <v>0</v>
      </c>
      <c r="G130" s="2">
        <f t="shared" si="0"/>
        <v>111977.11098000001</v>
      </c>
      <c r="H130" s="2">
        <f t="shared" si="1"/>
        <v>0.7900000000372529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186905</v>
      </c>
      <c r="D131" s="1">
        <f>'PR-RAS'!E135</f>
        <v>315865.78000000003</v>
      </c>
      <c r="E131" s="1">
        <v>0</v>
      </c>
      <c r="F131" s="1">
        <v>0</v>
      </c>
      <c r="G131" s="2">
        <f t="shared" si="0"/>
        <v>106422.75280000002</v>
      </c>
      <c r="H131" s="2">
        <f t="shared" si="1"/>
        <v>0.21999999997206032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6453.68</v>
      </c>
      <c r="D132" s="1">
        <f>'PR-RAS'!E136</f>
        <v>21474.69</v>
      </c>
      <c r="E132" s="1">
        <v>0</v>
      </c>
      <c r="F132" s="1">
        <v>0</v>
      </c>
      <c r="G132" s="2">
        <f t="shared" si="0"/>
        <v>6471.8008600000003</v>
      </c>
      <c r="H132" s="2">
        <f t="shared" si="1"/>
        <v>0.63000000000101863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477493.88999999996</v>
      </c>
      <c r="D147" s="1">
        <f>'PR-RAS'!E151</f>
        <v>613420.56999999995</v>
      </c>
      <c r="E147" s="1">
        <v>0</v>
      </c>
      <c r="F147" s="1">
        <v>0</v>
      </c>
      <c r="G147" s="2">
        <f t="shared" si="0"/>
        <v>248832.91437999994</v>
      </c>
      <c r="H147" s="2">
        <f t="shared" si="1"/>
        <v>0.54000000009546056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313001.14999999997</v>
      </c>
      <c r="D148" s="1">
        <f>'PR-RAS'!E152</f>
        <v>432918.76</v>
      </c>
      <c r="E148" s="1">
        <v>0</v>
      </c>
      <c r="F148" s="1">
        <v>0</v>
      </c>
      <c r="G148" s="2">
        <f t="shared" si="0"/>
        <v>173289.28448999999</v>
      </c>
      <c r="H148" s="2">
        <f t="shared" si="1"/>
        <v>0.38999999995576218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255164.37</v>
      </c>
      <c r="D149" s="1">
        <f>'PR-RAS'!E153</f>
        <v>355984.07</v>
      </c>
      <c r="E149" s="1">
        <v>0</v>
      </c>
      <c r="F149" s="1">
        <v>0</v>
      </c>
      <c r="G149" s="2">
        <f t="shared" si="0"/>
        <v>143135.61147999999</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136633.04999999999</v>
      </c>
      <c r="D150" s="1">
        <f>'PR-RAS'!E154</f>
        <v>216895.16</v>
      </c>
      <c r="E150" s="1">
        <v>0</v>
      </c>
      <c r="F150" s="1">
        <v>0</v>
      </c>
      <c r="G150" s="2">
        <f t="shared" si="0"/>
        <v>84993.082129999995</v>
      </c>
      <c r="H150" s="2">
        <f t="shared" si="1"/>
        <v>0.20999999999185093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118531.32</v>
      </c>
      <c r="D153" s="1">
        <f>'PR-RAS'!E157</f>
        <v>139088.91</v>
      </c>
      <c r="E153" s="1">
        <v>0</v>
      </c>
      <c r="F153" s="1">
        <v>0</v>
      </c>
      <c r="G153" s="2">
        <f t="shared" si="0"/>
        <v>60299.789279999997</v>
      </c>
      <c r="H153" s="2">
        <f t="shared" si="1"/>
        <v>0.41000000000349246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15088.1</v>
      </c>
      <c r="D154" s="1">
        <f>'PR-RAS'!E158</f>
        <v>17938.62</v>
      </c>
      <c r="E154" s="1">
        <v>0</v>
      </c>
      <c r="F154" s="1">
        <v>0</v>
      </c>
      <c r="G154" s="2">
        <f t="shared" si="0"/>
        <v>7797.6970199999996</v>
      </c>
      <c r="H154" s="2">
        <f t="shared" si="1"/>
        <v>0.48000000000138243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42748.68</v>
      </c>
      <c r="D155" s="1">
        <f>'PR-RAS'!E159</f>
        <v>58996.07</v>
      </c>
      <c r="E155" s="1">
        <v>0</v>
      </c>
      <c r="F155" s="1">
        <v>0</v>
      </c>
      <c r="G155" s="2">
        <f t="shared" si="0"/>
        <v>24754.08628</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42748.68</v>
      </c>
      <c r="D157" s="1">
        <f>'PR-RAS'!E161</f>
        <v>58996.07</v>
      </c>
      <c r="E157" s="1">
        <v>0</v>
      </c>
      <c r="F157" s="1">
        <v>0</v>
      </c>
      <c r="G157" s="2">
        <f t="shared" si="0"/>
        <v>25075.567920000001</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159846.84</v>
      </c>
      <c r="D159" s="1">
        <f>'PR-RAS'!E163</f>
        <v>175398.50999999998</v>
      </c>
      <c r="E159" s="1">
        <v>0</v>
      </c>
      <c r="F159" s="1">
        <v>0</v>
      </c>
      <c r="G159" s="2">
        <f t="shared" si="0"/>
        <v>80681.729879999999</v>
      </c>
      <c r="H159" s="2">
        <f t="shared" si="1"/>
        <v>0.65000000002328306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37330.720000000001</v>
      </c>
      <c r="D160" s="1">
        <f>'PR-RAS'!E164</f>
        <v>30431.79</v>
      </c>
      <c r="E160" s="1">
        <v>0</v>
      </c>
      <c r="F160" s="1">
        <v>0</v>
      </c>
      <c r="G160" s="2">
        <f t="shared" si="0"/>
        <v>15612.893700000001</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250.63</v>
      </c>
      <c r="D161" s="1">
        <f>'PR-RAS'!E165</f>
        <v>111.83</v>
      </c>
      <c r="E161" s="1">
        <v>0</v>
      </c>
      <c r="F161" s="1">
        <v>0</v>
      </c>
      <c r="G161" s="2">
        <f t="shared" si="0"/>
        <v>75.886399999999995</v>
      </c>
      <c r="H161" s="2">
        <f t="shared" si="1"/>
        <v>0.54000000000000625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36512.01</v>
      </c>
      <c r="D162" s="1">
        <f>'PR-RAS'!E166</f>
        <v>30319.96</v>
      </c>
      <c r="E162" s="1">
        <v>0</v>
      </c>
      <c r="F162" s="1">
        <v>0</v>
      </c>
      <c r="G162" s="2">
        <f t="shared" si="0"/>
        <v>15641.460729999999</v>
      </c>
      <c r="H162" s="2">
        <f t="shared" si="1"/>
        <v>5.0000000002910383E-2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568.08000000000004</v>
      </c>
      <c r="D163" s="1">
        <f>'PR-RAS'!E167</f>
        <v>0</v>
      </c>
      <c r="E163" s="1">
        <v>0</v>
      </c>
      <c r="F163" s="1">
        <v>0</v>
      </c>
      <c r="G163" s="2">
        <f t="shared" si="0"/>
        <v>92.028960000000012</v>
      </c>
      <c r="H163" s="2">
        <f t="shared" si="1"/>
        <v>8.0000000000040927E-2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88510.349999999991</v>
      </c>
      <c r="D165" s="1">
        <f>'PR-RAS'!E169</f>
        <v>106055.21</v>
      </c>
      <c r="E165" s="1">
        <v>0</v>
      </c>
      <c r="F165" s="1">
        <v>0</v>
      </c>
      <c r="G165" s="2">
        <f t="shared" si="0"/>
        <v>49301.806280000004</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9890.2800000000007</v>
      </c>
      <c r="D166" s="1">
        <f>'PR-RAS'!E170</f>
        <v>12804.57</v>
      </c>
      <c r="E166" s="1">
        <v>0</v>
      </c>
      <c r="F166" s="1">
        <v>0</v>
      </c>
      <c r="G166" s="2">
        <f t="shared" si="0"/>
        <v>5857.4043000000001</v>
      </c>
      <c r="H166" s="2">
        <f t="shared" si="1"/>
        <v>0.71000000000094587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55073.89</v>
      </c>
      <c r="D167" s="1">
        <f>'PR-RAS'!E171</f>
        <v>58290.68</v>
      </c>
      <c r="E167" s="1">
        <v>0</v>
      </c>
      <c r="F167" s="1">
        <v>0</v>
      </c>
      <c r="G167" s="2">
        <f t="shared" si="0"/>
        <v>28494.771500000003</v>
      </c>
      <c r="H167" s="2">
        <f t="shared" si="1"/>
        <v>0.43000000000029104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20431.330000000002</v>
      </c>
      <c r="D168" s="1">
        <f>'PR-RAS'!E172</f>
        <v>22515.18</v>
      </c>
      <c r="E168" s="1">
        <v>0</v>
      </c>
      <c r="F168" s="1">
        <v>0</v>
      </c>
      <c r="G168" s="2">
        <f t="shared" si="0"/>
        <v>10932.10223</v>
      </c>
      <c r="H168" s="2">
        <f t="shared" si="1"/>
        <v>0.51000000000203727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1502.73</v>
      </c>
      <c r="D169" s="1">
        <f>'PR-RAS'!E173</f>
        <v>4518.63</v>
      </c>
      <c r="E169" s="1">
        <v>0</v>
      </c>
      <c r="F169" s="1">
        <v>0</v>
      </c>
      <c r="G169" s="2">
        <f t="shared" si="0"/>
        <v>1770.7183200000002</v>
      </c>
      <c r="H169" s="2">
        <f t="shared" si="1"/>
        <v>0.63999999999987267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1612.12</v>
      </c>
      <c r="D170" s="1">
        <f>'PR-RAS'!E174</f>
        <v>6669.41</v>
      </c>
      <c r="E170" s="1">
        <v>0</v>
      </c>
      <c r="F170" s="1">
        <v>0</v>
      </c>
      <c r="G170" s="2">
        <f t="shared" si="0"/>
        <v>2526.7088599999997</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1256.74</v>
      </c>
      <c r="E172" s="1">
        <v>0</v>
      </c>
      <c r="F172" s="1">
        <v>0</v>
      </c>
      <c r="G172" s="2">
        <f t="shared" si="0"/>
        <v>429.80508000000003</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32977.71</v>
      </c>
      <c r="D173" s="1">
        <f>'PR-RAS'!E177</f>
        <v>34395.519999999997</v>
      </c>
      <c r="E173" s="1">
        <v>0</v>
      </c>
      <c r="F173" s="1">
        <v>0</v>
      </c>
      <c r="G173" s="2">
        <f t="shared" si="0"/>
        <v>17504.224999999999</v>
      </c>
      <c r="H173" s="2">
        <f t="shared" si="1"/>
        <v>0.77000000000407454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3385.32</v>
      </c>
      <c r="D174" s="1">
        <f>'PR-RAS'!E178</f>
        <v>3262.12</v>
      </c>
      <c r="E174" s="1">
        <v>0</v>
      </c>
      <c r="F174" s="1">
        <v>0</v>
      </c>
      <c r="G174" s="2">
        <f t="shared" si="0"/>
        <v>1714.3538799999999</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5938.38</v>
      </c>
      <c r="D175" s="1">
        <f>'PR-RAS'!E179</f>
        <v>17016.28</v>
      </c>
      <c r="E175" s="1">
        <v>0</v>
      </c>
      <c r="F175" s="1">
        <v>0</v>
      </c>
      <c r="G175" s="2">
        <f t="shared" si="0"/>
        <v>6954.9435599999988</v>
      </c>
      <c r="H175" s="2">
        <f t="shared" si="1"/>
        <v>0.65999999999894499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1681.87</v>
      </c>
      <c r="D176" s="1">
        <f>'PR-RAS'!E180</f>
        <v>547.44000000000005</v>
      </c>
      <c r="E176" s="1">
        <v>0</v>
      </c>
      <c r="F176" s="1">
        <v>0</v>
      </c>
      <c r="G176" s="2">
        <f t="shared" si="0"/>
        <v>485.93124999999998</v>
      </c>
      <c r="H176" s="2">
        <f t="shared" si="1"/>
        <v>0.57000000000016371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7300.69</v>
      </c>
      <c r="D177" s="1">
        <f>'PR-RAS'!E181</f>
        <v>7399.76</v>
      </c>
      <c r="E177" s="1">
        <v>0</v>
      </c>
      <c r="F177" s="1">
        <v>0</v>
      </c>
      <c r="G177" s="2">
        <f t="shared" si="0"/>
        <v>3889.6369599999998</v>
      </c>
      <c r="H177" s="2">
        <f t="shared" si="1"/>
        <v>0.5500000000001819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771.51</v>
      </c>
      <c r="D179" s="1">
        <f>'PR-RAS'!E183</f>
        <v>479.71</v>
      </c>
      <c r="E179" s="1">
        <v>0</v>
      </c>
      <c r="F179" s="1">
        <v>0</v>
      </c>
      <c r="G179" s="2">
        <f t="shared" si="0"/>
        <v>308.10553999999996</v>
      </c>
      <c r="H179" s="2">
        <f t="shared" si="1"/>
        <v>0.78000000000002956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183.43</v>
      </c>
      <c r="E180" s="1">
        <v>0</v>
      </c>
      <c r="F180" s="1">
        <v>0</v>
      </c>
      <c r="G180" s="2">
        <f t="shared" si="0"/>
        <v>65.667940000000002</v>
      </c>
      <c r="H180" s="2">
        <f t="shared" si="1"/>
        <v>0.43000000000000682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4868.09</v>
      </c>
      <c r="D181" s="1">
        <f>'PR-RAS'!E185</f>
        <v>5377.53</v>
      </c>
      <c r="E181" s="1">
        <v>0</v>
      </c>
      <c r="F181" s="1">
        <v>0</v>
      </c>
      <c r="G181" s="2">
        <f t="shared" si="0"/>
        <v>2812.1669999999999</v>
      </c>
      <c r="H181" s="2">
        <f t="shared" si="1"/>
        <v>0.56000000000040018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9031.85</v>
      </c>
      <c r="D182" s="1">
        <f>'PR-RAS'!E186</f>
        <v>129.25</v>
      </c>
      <c r="E182" s="1">
        <v>0</v>
      </c>
      <c r="F182" s="1">
        <v>0</v>
      </c>
      <c r="G182" s="2">
        <f t="shared" si="0"/>
        <v>1681.5533499999999</v>
      </c>
      <c r="H182" s="2">
        <f t="shared" si="1"/>
        <v>0.3999999999996362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1028.06</v>
      </c>
      <c r="D184" s="1">
        <f>'PR-RAS'!E188</f>
        <v>4515.99</v>
      </c>
      <c r="E184" s="1">
        <v>0</v>
      </c>
      <c r="F184" s="1">
        <v>0</v>
      </c>
      <c r="G184" s="2">
        <f t="shared" si="0"/>
        <v>1840.9873199999997</v>
      </c>
      <c r="H184" s="2">
        <f t="shared" si="1"/>
        <v>7.0000000000163709E-2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1028.06</v>
      </c>
      <c r="D186" s="1">
        <f>'PR-RAS'!E190</f>
        <v>1043.3699999999999</v>
      </c>
      <c r="E186" s="1">
        <v>0</v>
      </c>
      <c r="F186" s="1">
        <v>0</v>
      </c>
      <c r="G186" s="2">
        <f t="shared" si="0"/>
        <v>576.23799999999994</v>
      </c>
      <c r="H186" s="2">
        <f t="shared" si="1"/>
        <v>0.42999999999983629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3472.62</v>
      </c>
      <c r="E189" s="1">
        <v>0</v>
      </c>
      <c r="F189" s="1">
        <v>0</v>
      </c>
      <c r="G189" s="2">
        <f t="shared" si="0"/>
        <v>1305.7051199999999</v>
      </c>
      <c r="H189" s="2">
        <f t="shared" si="1"/>
        <v>0.38000000000010914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2270.2200000000003</v>
      </c>
      <c r="D192" s="1">
        <f>'PR-RAS'!E196</f>
        <v>2437.08</v>
      </c>
      <c r="E192" s="1">
        <v>0</v>
      </c>
      <c r="F192" s="1">
        <v>0</v>
      </c>
      <c r="G192" s="2">
        <f t="shared" si="0"/>
        <v>1364.5765800000001</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2270.2200000000003</v>
      </c>
      <c r="D206" s="1">
        <f>'PR-RAS'!E210</f>
        <v>2437.08</v>
      </c>
      <c r="E206" s="1">
        <v>0</v>
      </c>
      <c r="F206" s="1">
        <v>0</v>
      </c>
      <c r="G206" s="2">
        <f t="shared" si="0"/>
        <v>1464.5979</v>
      </c>
      <c r="H206" s="2">
        <f t="shared" si="1"/>
        <v>0.3000000000001819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2248.8200000000002</v>
      </c>
      <c r="D207" s="1">
        <f>'PR-RAS'!E211</f>
        <v>2388.92</v>
      </c>
      <c r="E207" s="1">
        <v>0</v>
      </c>
      <c r="F207" s="1">
        <v>0</v>
      </c>
      <c r="G207" s="2">
        <f t="shared" si="0"/>
        <v>1447.4919599999998</v>
      </c>
      <c r="H207" s="2">
        <f t="shared" si="1"/>
        <v>0.25999999999976353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21.4</v>
      </c>
      <c r="D208" s="1">
        <f>'PR-RAS'!E212</f>
        <v>48.16</v>
      </c>
      <c r="E208" s="1">
        <v>0</v>
      </c>
      <c r="F208" s="1">
        <v>0</v>
      </c>
      <c r="G208" s="2">
        <f t="shared" si="0"/>
        <v>24.368039999999997</v>
      </c>
      <c r="H208" s="2">
        <f t="shared" si="1"/>
        <v>0.55999999999999517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2375.6799999999998</v>
      </c>
      <c r="D248" s="1">
        <f>'PR-RAS'!E252</f>
        <v>2621.2199999999998</v>
      </c>
      <c r="E248" s="1">
        <v>0</v>
      </c>
      <c r="F248" s="1">
        <v>0</v>
      </c>
      <c r="G248" s="2">
        <f t="shared" si="0"/>
        <v>1881.6756399999997</v>
      </c>
      <c r="H248" s="2">
        <f t="shared" si="1"/>
        <v>0.53999999999996362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2375.6799999999998</v>
      </c>
      <c r="D255" s="1">
        <f>'PR-RAS'!E259</f>
        <v>2621.2199999999998</v>
      </c>
      <c r="E255" s="1">
        <v>0</v>
      </c>
      <c r="F255" s="1">
        <v>0</v>
      </c>
      <c r="G255" s="2">
        <f t="shared" si="0"/>
        <v>1935.0024799999999</v>
      </c>
      <c r="H255" s="2">
        <f t="shared" si="1"/>
        <v>0.53999999999996362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2375.6799999999998</v>
      </c>
      <c r="D256" s="1">
        <f>'PR-RAS'!E260</f>
        <v>2621.2199999999998</v>
      </c>
      <c r="E256" s="1">
        <v>0</v>
      </c>
      <c r="F256" s="1">
        <v>0</v>
      </c>
      <c r="G256" s="2">
        <f t="shared" si="0"/>
        <v>1942.6205999999997</v>
      </c>
      <c r="H256" s="2">
        <f t="shared" si="1"/>
        <v>0.53999999999996362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45</v>
      </c>
      <c r="E259" s="1">
        <v>0</v>
      </c>
      <c r="F259" s="1">
        <v>0</v>
      </c>
      <c r="G259" s="2">
        <f t="shared" si="0"/>
        <v>23.22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45</v>
      </c>
      <c r="E269" s="1">
        <v>0</v>
      </c>
      <c r="F269" s="1">
        <v>0</v>
      </c>
      <c r="G269" s="2">
        <f t="shared" si="8"/>
        <v>24.12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45</v>
      </c>
      <c r="E274" s="1">
        <v>0</v>
      </c>
      <c r="F274" s="1">
        <v>0</v>
      </c>
      <c r="G274" s="2">
        <f t="shared" si="8"/>
        <v>24.57</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477493.88999999996</v>
      </c>
      <c r="D285" s="1">
        <f>'PR-RAS'!E289</f>
        <v>613420.56999999995</v>
      </c>
      <c r="E285" s="1">
        <v>0</v>
      </c>
      <c r="F285" s="1">
        <v>0</v>
      </c>
      <c r="G285" s="2">
        <f t="shared" si="8"/>
        <v>484031.14851999987</v>
      </c>
      <c r="H285" s="2">
        <f t="shared" si="9"/>
        <v>0.54000000009546056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7415.9200000000419</v>
      </c>
      <c r="D286" s="1">
        <f>'PR-RAS'!E290</f>
        <v>49381.910000000033</v>
      </c>
      <c r="E286" s="1">
        <v>0</v>
      </c>
      <c r="F286" s="1">
        <v>0</v>
      </c>
      <c r="G286" s="2">
        <f t="shared" si="8"/>
        <v>30261.225900000027</v>
      </c>
      <c r="H286" s="2">
        <f t="shared" si="9"/>
        <v>0.16999999992549419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1175.69</v>
      </c>
      <c r="D288" s="1">
        <f>'PR-RAS'!E292</f>
        <v>2137.9299999999998</v>
      </c>
      <c r="E288" s="1">
        <v>0</v>
      </c>
      <c r="F288" s="1">
        <v>0</v>
      </c>
      <c r="G288" s="2">
        <f t="shared" si="8"/>
        <v>1564.5948499999997</v>
      </c>
      <c r="H288" s="2">
        <f t="shared" si="9"/>
        <v>0.38000000000010914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4304.33</v>
      </c>
      <c r="D290" s="1">
        <f>'PR-RAS'!E294</f>
        <v>738.36</v>
      </c>
      <c r="E290" s="1">
        <v>0</v>
      </c>
      <c r="F290" s="1">
        <v>0</v>
      </c>
      <c r="G290" s="2">
        <f t="shared" si="8"/>
        <v>1670.72345</v>
      </c>
      <c r="H290" s="2">
        <f t="shared" si="9"/>
        <v>0.68999999999994088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6453.68</v>
      </c>
      <c r="D345" s="1">
        <f>'PR-RAS'!E350</f>
        <v>21474.69</v>
      </c>
      <c r="E345" s="1">
        <v>0</v>
      </c>
      <c r="F345" s="1">
        <v>0</v>
      </c>
      <c r="G345" s="2">
        <f t="shared" si="8"/>
        <v>16994.652639999997</v>
      </c>
      <c r="H345" s="2">
        <f t="shared" si="9"/>
        <v>0.63000000000101863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2546.1799999999998</v>
      </c>
      <c r="D358" s="1">
        <f>'PR-RAS'!E363</f>
        <v>8024.69</v>
      </c>
      <c r="E358" s="1">
        <v>0</v>
      </c>
      <c r="F358" s="1">
        <v>0</v>
      </c>
      <c r="G358" s="2">
        <f t="shared" si="8"/>
        <v>6638.6149199999991</v>
      </c>
      <c r="H358" s="2">
        <f t="shared" si="9"/>
        <v>0.49000000000023647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2546.1799999999998</v>
      </c>
      <c r="D364" s="1">
        <f>'PR-RAS'!E369</f>
        <v>8024.69</v>
      </c>
      <c r="E364" s="1">
        <v>0</v>
      </c>
      <c r="F364" s="1">
        <v>0</v>
      </c>
      <c r="G364" s="2">
        <f t="shared" si="8"/>
        <v>6750.1882799999994</v>
      </c>
      <c r="H364" s="2">
        <f t="shared" si="9"/>
        <v>0.49000000000023647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826.25</v>
      </c>
      <c r="E365" s="1">
        <v>0</v>
      </c>
      <c r="F365" s="1">
        <v>0</v>
      </c>
      <c r="G365" s="2">
        <f t="shared" si="8"/>
        <v>601.51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298</v>
      </c>
      <c r="E366" s="1">
        <v>0</v>
      </c>
      <c r="F366" s="1">
        <v>0</v>
      </c>
      <c r="G366" s="2">
        <f t="shared" si="8"/>
        <v>217.54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2546.1799999999998</v>
      </c>
      <c r="D368" s="1">
        <f>'PR-RAS'!E373</f>
        <v>0</v>
      </c>
      <c r="E368" s="1">
        <v>0</v>
      </c>
      <c r="F368" s="1">
        <v>0</v>
      </c>
      <c r="G368" s="2">
        <f t="shared" si="8"/>
        <v>934.44805999999994</v>
      </c>
      <c r="H368" s="2">
        <f t="shared" si="9"/>
        <v>0.17999999999983629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6900.44</v>
      </c>
      <c r="E371" s="1">
        <v>0</v>
      </c>
      <c r="F371" s="1">
        <v>0</v>
      </c>
      <c r="G371" s="2">
        <f t="shared" si="8"/>
        <v>5106.3255999999992</v>
      </c>
      <c r="H371" s="2">
        <f t="shared" si="9"/>
        <v>0.43999999999959982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3907.5</v>
      </c>
      <c r="D397" s="1">
        <f>'PR-RAS'!E402</f>
        <v>13450</v>
      </c>
      <c r="E397" s="1">
        <v>0</v>
      </c>
      <c r="F397" s="1">
        <v>0</v>
      </c>
      <c r="G397" s="2">
        <f t="shared" si="8"/>
        <v>12199.77</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3907.5</v>
      </c>
      <c r="D398" s="1">
        <f>'PR-RAS'!E403</f>
        <v>13450</v>
      </c>
      <c r="E398" s="1">
        <v>0</v>
      </c>
      <c r="F398" s="1">
        <v>0</v>
      </c>
      <c r="G398" s="2">
        <f t="shared" si="8"/>
        <v>12230.577500000001</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6453.68</v>
      </c>
      <c r="D403" s="1">
        <f>'PR-RAS'!E408</f>
        <v>21474.69</v>
      </c>
      <c r="E403" s="1">
        <v>0</v>
      </c>
      <c r="F403" s="1">
        <v>0</v>
      </c>
      <c r="G403" s="2">
        <f t="shared" si="8"/>
        <v>19860.030119999999</v>
      </c>
      <c r="H403" s="2">
        <f t="shared" si="9"/>
        <v>0.63000000000101863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484909.81</v>
      </c>
      <c r="D407" s="1">
        <f>'PR-RAS'!E412</f>
        <v>662802.48</v>
      </c>
      <c r="E407" s="1">
        <v>0</v>
      </c>
      <c r="F407" s="1">
        <v>0</v>
      </c>
      <c r="G407" s="2">
        <f t="shared" si="8"/>
        <v>735068.99662000011</v>
      </c>
      <c r="H407" s="2">
        <f t="shared" si="9"/>
        <v>0.66999999998370185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483947.56999999995</v>
      </c>
      <c r="D408" s="1">
        <f>'PR-RAS'!E413</f>
        <v>634895.25999999989</v>
      </c>
      <c r="E408" s="1">
        <v>0</v>
      </c>
      <c r="F408" s="1">
        <v>0</v>
      </c>
      <c r="G408" s="2">
        <f t="shared" si="8"/>
        <v>713771.40262999991</v>
      </c>
      <c r="H408" s="2">
        <f t="shared" si="9"/>
        <v>0.68999999994412065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962.24000000004889</v>
      </c>
      <c r="D409" s="1">
        <f>'PR-RAS'!E414</f>
        <v>27907.220000000088</v>
      </c>
      <c r="E409" s="1">
        <v>0</v>
      </c>
      <c r="F409" s="1">
        <v>0</v>
      </c>
      <c r="G409" s="2">
        <f t="shared" si="8"/>
        <v>23164.885440000089</v>
      </c>
      <c r="H409" s="2">
        <f t="shared" si="9"/>
        <v>0.46000000013737008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1175.69</v>
      </c>
      <c r="D411" s="1">
        <f>'PR-RAS'!E416</f>
        <v>2137.9299999999998</v>
      </c>
      <c r="E411" s="1">
        <v>0</v>
      </c>
      <c r="F411" s="1">
        <v>0</v>
      </c>
      <c r="G411" s="2">
        <f t="shared" si="8"/>
        <v>2235.1354999999994</v>
      </c>
      <c r="H411" s="2">
        <f t="shared" si="9"/>
        <v>0.38000000000010914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4304.33</v>
      </c>
      <c r="D413" s="1">
        <f>'PR-RAS'!E418</f>
        <v>738.36</v>
      </c>
      <c r="E413" s="1">
        <v>0</v>
      </c>
      <c r="F413" s="1">
        <v>0</v>
      </c>
      <c r="G413" s="2">
        <f t="shared" si="8"/>
        <v>2381.7925999999998</v>
      </c>
      <c r="H413" s="2">
        <f t="shared" si="9"/>
        <v>0.68999999999994088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484909.81</v>
      </c>
      <c r="D633" s="1">
        <f>'PR-RAS'!E639</f>
        <v>662802.48</v>
      </c>
      <c r="E633" s="1">
        <v>0</v>
      </c>
      <c r="F633" s="1">
        <v>0</v>
      </c>
      <c r="G633" s="2">
        <f t="shared" si="10"/>
        <v>1144245.33464</v>
      </c>
      <c r="H633" s="2">
        <f t="shared" si="11"/>
        <v>0.66999999998370185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483947.56999999995</v>
      </c>
      <c r="D634" s="1">
        <f>'PR-RAS'!E640</f>
        <v>634895.25999999989</v>
      </c>
      <c r="E634" s="1">
        <v>0</v>
      </c>
      <c r="F634" s="1">
        <v>0</v>
      </c>
      <c r="G634" s="2">
        <f t="shared" si="10"/>
        <v>1110116.2109699999</v>
      </c>
      <c r="H634" s="2">
        <f t="shared" si="11"/>
        <v>0.68999999994412065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962.24000000004889</v>
      </c>
      <c r="D635" s="1">
        <f>'PR-RAS'!E641</f>
        <v>27907.220000000088</v>
      </c>
      <c r="E635" s="1">
        <v>0</v>
      </c>
      <c r="F635" s="1">
        <v>0</v>
      </c>
      <c r="G635" s="2">
        <f t="shared" si="10"/>
        <v>35996.415120000143</v>
      </c>
      <c r="H635" s="2">
        <f t="shared" si="11"/>
        <v>0.46000000013737008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1175.69</v>
      </c>
      <c r="D637" s="1">
        <f>'PR-RAS'!E643</f>
        <v>2137.9299999999998</v>
      </c>
      <c r="E637" s="1">
        <v>0</v>
      </c>
      <c r="F637" s="1">
        <v>0</v>
      </c>
      <c r="G637" s="2">
        <f t="shared" si="10"/>
        <v>3467.1857999999997</v>
      </c>
      <c r="H637" s="2">
        <f t="shared" si="11"/>
        <v>0.38000000000010914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2137.9300000000489</v>
      </c>
      <c r="D639" s="1">
        <f>'PR-RAS'!E645</f>
        <v>30045.150000000089</v>
      </c>
      <c r="E639" s="1">
        <v>0</v>
      </c>
      <c r="F639" s="1">
        <v>0</v>
      </c>
      <c r="G639" s="2">
        <f t="shared" si="10"/>
        <v>39701.610740000149</v>
      </c>
      <c r="H639" s="2">
        <f t="shared" si="11"/>
        <v>0.22000000003981768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32875.980000000003</v>
      </c>
      <c r="D641" s="1">
        <f>'PR-RAS'!E647</f>
        <v>40831.82</v>
      </c>
      <c r="E641" s="1">
        <v>0</v>
      </c>
      <c r="F641" s="1">
        <v>0</v>
      </c>
      <c r="G641" s="2">
        <f t="shared" si="10"/>
        <v>73305.356799999994</v>
      </c>
      <c r="H641" s="2">
        <f t="shared" si="11"/>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17286.11</v>
      </c>
      <c r="D642" s="1">
        <f>'PR-RAS'!E649</f>
        <v>19391.900000000001</v>
      </c>
      <c r="E642" s="1">
        <v>0</v>
      </c>
      <c r="F642" s="1">
        <v>0</v>
      </c>
      <c r="G642" s="2">
        <f t="shared" si="10"/>
        <v>35940.812310000001</v>
      </c>
      <c r="H642" s="2">
        <f t="shared" si="11"/>
        <v>0.20999999999912689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508668.29</v>
      </c>
      <c r="D643" s="1">
        <f>'PR-RAS'!E650</f>
        <v>796264.25</v>
      </c>
      <c r="E643" s="1">
        <v>0</v>
      </c>
      <c r="F643" s="1">
        <v>0</v>
      </c>
      <c r="G643" s="2">
        <f t="shared" si="10"/>
        <v>1348968.3391800001</v>
      </c>
      <c r="H643" s="2">
        <f t="shared" si="11"/>
        <v>0.53999999997904524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506562.5</v>
      </c>
      <c r="D644" s="1">
        <f>'PR-RAS'!E651</f>
        <v>741490.03</v>
      </c>
      <c r="E644" s="1">
        <v>0</v>
      </c>
      <c r="F644" s="1">
        <v>0</v>
      </c>
      <c r="G644" s="2">
        <f t="shared" si="10"/>
        <v>1279275.8660800001</v>
      </c>
      <c r="H644" s="2">
        <f t="shared" si="11"/>
        <v>0.53000000002793968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19391.900000000023</v>
      </c>
      <c r="D645" s="1">
        <f>'PR-RAS'!E652</f>
        <v>74166.12</v>
      </c>
      <c r="E645" s="1">
        <v>0</v>
      </c>
      <c r="F645" s="1">
        <v>0</v>
      </c>
      <c r="G645" s="2">
        <f t="shared" si="10"/>
        <v>108014.34616000002</v>
      </c>
      <c r="H645" s="2">
        <f t="shared" si="11"/>
        <v>0.21999999997206032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18</v>
      </c>
      <c r="E647" s="1">
        <v>0</v>
      </c>
      <c r="F647" s="1">
        <v>0</v>
      </c>
      <c r="G647" s="2">
        <f t="shared" si="10"/>
        <v>35.53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5329.01</v>
      </c>
      <c r="D668" s="1">
        <f>'PR-RAS'!E675</f>
        <v>4620</v>
      </c>
      <c r="E668" s="1">
        <v>0</v>
      </c>
      <c r="F668" s="1">
        <v>0</v>
      </c>
      <c r="G668" s="2">
        <f t="shared" si="10"/>
        <v>9717.5296699999999</v>
      </c>
      <c r="H668" s="2">
        <f t="shared" si="11"/>
        <v>1.0000000000218279E-2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286072.11</v>
      </c>
      <c r="D703" s="1">
        <f>'PR-RAS'!E710</f>
        <v>320711.81</v>
      </c>
      <c r="E703" s="1">
        <v>0</v>
      </c>
      <c r="F703" s="1">
        <v>0</v>
      </c>
      <c r="G703" s="2">
        <f t="shared" si="10"/>
        <v>651102.00245999999</v>
      </c>
      <c r="H703" s="2">
        <f t="shared" si="11"/>
        <v>0.29999999998835847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1879.18</v>
      </c>
      <c r="D709" s="1">
        <f>'PR-RAS'!E716</f>
        <v>2011.71</v>
      </c>
      <c r="E709" s="1">
        <v>0</v>
      </c>
      <c r="F709" s="1">
        <v>0</v>
      </c>
      <c r="G709" s="2">
        <f t="shared" si="10"/>
        <v>4179.0407999999998</v>
      </c>
      <c r="H709" s="2">
        <f t="shared" si="11"/>
        <v>0.47000000000002728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935.64</v>
      </c>
      <c r="D710" s="1">
        <f>'PR-RAS'!E717</f>
        <v>1324.32</v>
      </c>
      <c r="E710" s="1">
        <v>0</v>
      </c>
      <c r="F710" s="1">
        <v>0</v>
      </c>
      <c r="G710" s="2">
        <f t="shared" si="10"/>
        <v>2541.2545199999995</v>
      </c>
      <c r="H710" s="2">
        <f t="shared" si="11"/>
        <v>0.67999999999994998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36512.01</v>
      </c>
      <c r="D711" s="1">
        <f>'PR-RAS'!E718</f>
        <v>30319.96</v>
      </c>
      <c r="E711" s="1">
        <v>0</v>
      </c>
      <c r="F711" s="1">
        <v>0</v>
      </c>
      <c r="G711" s="2">
        <f t="shared" si="10"/>
        <v>68977.870299999995</v>
      </c>
      <c r="H711" s="2">
        <f t="shared" si="11"/>
        <v>5.0000000002910383E-2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483.79</v>
      </c>
      <c r="D713" s="1">
        <f>'PR-RAS'!E720</f>
        <v>197.1</v>
      </c>
      <c r="E713" s="1">
        <v>0</v>
      </c>
      <c r="F713" s="1">
        <v>0</v>
      </c>
      <c r="G713" s="2">
        <f t="shared" si="10"/>
        <v>625.12887999999998</v>
      </c>
      <c r="H713" s="2">
        <f t="shared" si="11"/>
        <v>0.30999999999997385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97.01</v>
      </c>
      <c r="E716" s="1">
        <v>0</v>
      </c>
      <c r="F716" s="1">
        <v>0</v>
      </c>
      <c r="G716" s="2">
        <f t="shared" si="10"/>
        <v>138.7243</v>
      </c>
      <c r="H716" s="2">
        <f t="shared" si="11"/>
        <v>1.0000000000005116E-2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2375.6799999999998</v>
      </c>
      <c r="D809" s="1">
        <f>'PR-RAS'!E816</f>
        <v>2621.2199999999998</v>
      </c>
      <c r="E809" s="1">
        <v>0</v>
      </c>
      <c r="F809" s="1">
        <v>0</v>
      </c>
      <c r="G809" s="2">
        <f t="shared" si="10"/>
        <v>6155.4409599999999</v>
      </c>
      <c r="H809" s="2">
        <f t="shared" si="11"/>
        <v>0.53999999999996362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150421.93000000005</v>
      </c>
      <c r="D984" s="6">
        <f>BILANCA!E6</f>
        <v>223604.79</v>
      </c>
      <c r="E984" s="6">
        <v>0</v>
      </c>
      <c r="F984" s="6">
        <v>0</v>
      </c>
      <c r="G984" s="7">
        <f t="shared" ref="G984:G1241" si="22">B984/1000*C984+B984/500*D984</f>
        <v>597.63151000000005</v>
      </c>
      <c r="H984" s="7">
        <f t="shared" si="19"/>
        <v>0.27999999994062819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92787.740000000034</v>
      </c>
      <c r="D985" s="1">
        <f>BILANCA!E7</f>
        <v>107411.08000000002</v>
      </c>
      <c r="E985" s="1">
        <v>0</v>
      </c>
      <c r="F985" s="1">
        <v>0</v>
      </c>
      <c r="G985" s="2">
        <f t="shared" si="22"/>
        <v>615.21980000000008</v>
      </c>
      <c r="H985" s="2">
        <f t="shared" si="19"/>
        <v>0.33999999998195563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325.04000000000002</v>
      </c>
      <c r="D986" s="1">
        <f>BILANCA!E8</f>
        <v>325.04000000000002</v>
      </c>
      <c r="E986" s="1">
        <v>0</v>
      </c>
      <c r="F986" s="1">
        <v>0</v>
      </c>
      <c r="G986" s="2">
        <f t="shared" si="22"/>
        <v>2.9253600000000004</v>
      </c>
      <c r="H986" s="2">
        <f t="shared" si="19"/>
        <v>8.0000000000040927E-2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244.08</v>
      </c>
      <c r="D987" s="1">
        <f>BILANCA!E9</f>
        <v>244.08</v>
      </c>
      <c r="E987" s="1">
        <v>0</v>
      </c>
      <c r="F987" s="1">
        <v>0</v>
      </c>
      <c r="G987" s="2">
        <f t="shared" si="22"/>
        <v>2.92896</v>
      </c>
      <c r="H987" s="2">
        <f t="shared" si="19"/>
        <v>0.16000000000002501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80.959999999999994</v>
      </c>
      <c r="D988" s="1">
        <f>BILANCA!E10</f>
        <v>80.959999999999994</v>
      </c>
      <c r="E988" s="1">
        <v>0</v>
      </c>
      <c r="F988" s="1">
        <v>0</v>
      </c>
      <c r="G988" s="2">
        <f t="shared" si="22"/>
        <v>1.2143999999999999</v>
      </c>
      <c r="H988" s="2">
        <f t="shared" si="19"/>
        <v>8.0000000000012506E-2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92462.700000000041</v>
      </c>
      <c r="D990" s="1">
        <f>BILANCA!E12</f>
        <v>107086.04000000002</v>
      </c>
      <c r="E990" s="1">
        <v>0</v>
      </c>
      <c r="F990" s="1">
        <v>0</v>
      </c>
      <c r="G990" s="2">
        <f t="shared" si="22"/>
        <v>2146.4434600000004</v>
      </c>
      <c r="H990" s="2">
        <f t="shared" si="19"/>
        <v>0.33999999998195563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73524.710000000021</v>
      </c>
      <c r="D991" s="1">
        <f>BILANCA!E13</f>
        <v>85166.35000000002</v>
      </c>
      <c r="E991" s="1">
        <v>0</v>
      </c>
      <c r="F991" s="1">
        <v>0</v>
      </c>
      <c r="G991" s="2">
        <f t="shared" si="22"/>
        <v>1950.8592800000006</v>
      </c>
      <c r="H991" s="2">
        <f t="shared" si="19"/>
        <v>0.63999999999941792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144668.89000000001</v>
      </c>
      <c r="D993" s="1">
        <f>BILANCA!E15</f>
        <v>158118.89000000001</v>
      </c>
      <c r="E993" s="1">
        <v>0</v>
      </c>
      <c r="F993" s="1">
        <v>0</v>
      </c>
      <c r="G993" s="2">
        <f t="shared" si="22"/>
        <v>4609.0667000000003</v>
      </c>
      <c r="H993" s="2">
        <f t="shared" si="19"/>
        <v>0.21999999997206032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71144.179999999993</v>
      </c>
      <c r="D996" s="1">
        <f>BILANCA!E18</f>
        <v>72952.539999999994</v>
      </c>
      <c r="E996" s="1">
        <v>0</v>
      </c>
      <c r="F996" s="1">
        <v>0</v>
      </c>
      <c r="G996" s="2">
        <f t="shared" si="22"/>
        <v>2821.6403799999998</v>
      </c>
      <c r="H996" s="2">
        <f t="shared" si="19"/>
        <v>0.63999999999941792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18937.99000000002</v>
      </c>
      <c r="D997" s="1">
        <f>BILANCA!E19</f>
        <v>21919.690000000002</v>
      </c>
      <c r="E997" s="1">
        <v>0</v>
      </c>
      <c r="F997" s="1">
        <v>0</v>
      </c>
      <c r="G997" s="2">
        <f t="shared" si="22"/>
        <v>878.88318000000038</v>
      </c>
      <c r="H997" s="2">
        <f t="shared" si="19"/>
        <v>0.31999999997788109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16449.669999999998</v>
      </c>
      <c r="D998" s="1">
        <f>BILANCA!E20</f>
        <v>15805.78</v>
      </c>
      <c r="E998" s="1">
        <v>0</v>
      </c>
      <c r="F998" s="1">
        <v>0</v>
      </c>
      <c r="G998" s="2">
        <f t="shared" si="22"/>
        <v>720.91845000000001</v>
      </c>
      <c r="H998" s="2">
        <f t="shared" si="19"/>
        <v>0.55000000000109139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1394.52</v>
      </c>
      <c r="D999" s="1">
        <f>BILANCA!E21</f>
        <v>1394.52</v>
      </c>
      <c r="E999" s="1">
        <v>0</v>
      </c>
      <c r="F999" s="1">
        <v>0</v>
      </c>
      <c r="G999" s="2">
        <f t="shared" si="22"/>
        <v>66.936959999999999</v>
      </c>
      <c r="H999" s="2">
        <f t="shared" si="19"/>
        <v>0.96000000000003638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13219.36</v>
      </c>
      <c r="D1000" s="1">
        <f>BILANCA!E22</f>
        <v>7159.68</v>
      </c>
      <c r="E1000" s="1">
        <v>0</v>
      </c>
      <c r="F1000" s="1">
        <v>0</v>
      </c>
      <c r="G1000" s="2">
        <f t="shared" si="22"/>
        <v>468.15824000000009</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7960.1</v>
      </c>
      <c r="D1001" s="1">
        <f>BILANCA!E23</f>
        <v>8736.39</v>
      </c>
      <c r="E1001" s="1">
        <v>0</v>
      </c>
      <c r="F1001" s="1">
        <v>0</v>
      </c>
      <c r="G1001" s="2">
        <f t="shared" si="22"/>
        <v>457.79183999999998</v>
      </c>
      <c r="H1001" s="2">
        <f t="shared" si="19"/>
        <v>0.48999999999978172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147257.70000000001</v>
      </c>
      <c r="D1004" s="1">
        <f>BILANCA!E26</f>
        <v>148645.93</v>
      </c>
      <c r="E1004" s="1">
        <v>0</v>
      </c>
      <c r="F1004" s="1">
        <v>0</v>
      </c>
      <c r="G1004" s="2">
        <f t="shared" si="22"/>
        <v>9335.5407599999999</v>
      </c>
      <c r="H1004" s="2">
        <f t="shared" si="19"/>
        <v>0.36999999999534339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167343.35999999999</v>
      </c>
      <c r="D1006" s="1">
        <f>BILANCA!E28</f>
        <v>159822.60999999999</v>
      </c>
      <c r="E1006" s="1">
        <v>0</v>
      </c>
      <c r="F1006" s="1">
        <v>0</v>
      </c>
      <c r="G1006" s="2">
        <f t="shared" si="22"/>
        <v>11200.73734</v>
      </c>
      <c r="H1006" s="2">
        <f t="shared" si="19"/>
        <v>0.75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15268.49</v>
      </c>
      <c r="D1008" s="1">
        <f>BILANCA!E30</f>
        <v>15268.49</v>
      </c>
      <c r="E1008" s="1">
        <v>0</v>
      </c>
      <c r="F1008" s="1">
        <v>0</v>
      </c>
      <c r="G1008" s="2">
        <f t="shared" si="22"/>
        <v>1145.1367500000001</v>
      </c>
      <c r="H1008" s="2">
        <f t="shared" si="19"/>
        <v>0.97999999999956344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15268.49</v>
      </c>
      <c r="D1012" s="1">
        <f>BILANCA!E34</f>
        <v>15268.49</v>
      </c>
      <c r="E1012" s="1">
        <v>0</v>
      </c>
      <c r="F1012" s="1">
        <v>0</v>
      </c>
      <c r="G1012" s="2">
        <f t="shared" si="22"/>
        <v>1328.3586300000002</v>
      </c>
      <c r="H1012" s="2">
        <f t="shared" si="19"/>
        <v>0.97999999999956344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43468.800000000003</v>
      </c>
      <c r="D1032" s="1">
        <f>BILANCA!E54</f>
        <v>49910.48</v>
      </c>
      <c r="E1032" s="1">
        <v>0</v>
      </c>
      <c r="F1032" s="1">
        <v>0</v>
      </c>
      <c r="G1032" s="2">
        <f t="shared" si="22"/>
        <v>7021.1982400000015</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43468.800000000003</v>
      </c>
      <c r="D1033" s="1">
        <f>BILANCA!E55</f>
        <v>49910.48</v>
      </c>
      <c r="E1033" s="1">
        <v>0</v>
      </c>
      <c r="F1033" s="1">
        <v>0</v>
      </c>
      <c r="G1033" s="2">
        <f t="shared" si="22"/>
        <v>7164.4880000000012</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57634.19</v>
      </c>
      <c r="D1046" s="1">
        <f>BILANCA!E68</f>
        <v>116193.70999999999</v>
      </c>
      <c r="E1046" s="1">
        <v>0</v>
      </c>
      <c r="F1046" s="1">
        <v>0</v>
      </c>
      <c r="G1046" s="2">
        <f t="shared" si="22"/>
        <v>18271.361429999997</v>
      </c>
      <c r="H1046" s="2">
        <f t="shared" si="19"/>
        <v>0.48000000001047738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19391.900000000001</v>
      </c>
      <c r="D1047" s="1">
        <f>BILANCA!E69</f>
        <v>74166.12</v>
      </c>
      <c r="E1047" s="1">
        <v>0</v>
      </c>
      <c r="F1047" s="1">
        <v>0</v>
      </c>
      <c r="G1047" s="2">
        <f t="shared" si="22"/>
        <v>10734.344959999999</v>
      </c>
      <c r="H1047" s="2">
        <f t="shared" si="19"/>
        <v>0.2199999999938882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19120.97</v>
      </c>
      <c r="D1048" s="1">
        <f>BILANCA!E70</f>
        <v>74091.86</v>
      </c>
      <c r="E1048" s="1">
        <v>0</v>
      </c>
      <c r="F1048" s="1">
        <v>0</v>
      </c>
      <c r="G1048" s="2">
        <f t="shared" si="22"/>
        <v>10874.80485</v>
      </c>
      <c r="H1048" s="2">
        <f t="shared" si="19"/>
        <v>0.16999999999825377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19120.97</v>
      </c>
      <c r="D1050" s="1">
        <f>BILANCA!E72</f>
        <v>74091.86</v>
      </c>
      <c r="E1050" s="1">
        <v>0</v>
      </c>
      <c r="F1050" s="1">
        <v>0</v>
      </c>
      <c r="G1050" s="2">
        <f t="shared" si="22"/>
        <v>11209.41423</v>
      </c>
      <c r="H1050" s="2">
        <f t="shared" si="19"/>
        <v>0.16999999999825377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270.93</v>
      </c>
      <c r="D1054" s="1">
        <f>BILANCA!E76</f>
        <v>74.260000000000005</v>
      </c>
      <c r="E1054" s="1">
        <v>0</v>
      </c>
      <c r="F1054" s="1">
        <v>0</v>
      </c>
      <c r="G1054" s="2">
        <f t="shared" si="22"/>
        <v>29.780949999999997</v>
      </c>
      <c r="H1054" s="2">
        <f t="shared" si="19"/>
        <v>0.32999999999999829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1061.98</v>
      </c>
      <c r="D1056" s="1">
        <f>BILANCA!E78</f>
        <v>457.41</v>
      </c>
      <c r="E1056" s="1">
        <v>0</v>
      </c>
      <c r="F1056" s="1">
        <v>0</v>
      </c>
      <c r="G1056" s="2">
        <f t="shared" si="22"/>
        <v>144.3064</v>
      </c>
      <c r="H1056" s="2">
        <f t="shared" si="19"/>
        <v>0.43000000000000682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1061.98</v>
      </c>
      <c r="D1064" s="1">
        <f>BILANCA!E86</f>
        <v>457.41</v>
      </c>
      <c r="E1064" s="1">
        <v>0</v>
      </c>
      <c r="F1064" s="1">
        <v>0</v>
      </c>
      <c r="G1064" s="2">
        <f t="shared" si="22"/>
        <v>160.1208</v>
      </c>
      <c r="H1064" s="2">
        <f t="shared" si="19"/>
        <v>0.43000000000000682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4304.33</v>
      </c>
      <c r="D1124" s="1">
        <f>BILANCA!E146</f>
        <v>738.36</v>
      </c>
      <c r="E1124" s="1">
        <v>0</v>
      </c>
      <c r="F1124" s="1">
        <v>0</v>
      </c>
      <c r="G1124" s="2">
        <f t="shared" si="22"/>
        <v>815.1280499999998</v>
      </c>
      <c r="H1124" s="2">
        <f t="shared" si="23"/>
        <v>0.68999999999994088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1260</v>
      </c>
      <c r="D1127" s="1">
        <f>BILANCA!E149</f>
        <v>0</v>
      </c>
      <c r="E1127" s="1">
        <v>0</v>
      </c>
      <c r="F1127" s="1">
        <v>0</v>
      </c>
      <c r="G1127" s="2">
        <f t="shared" si="22"/>
        <v>181.44</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1260</v>
      </c>
      <c r="D1133" s="1">
        <f>BILANCA!E155</f>
        <v>0</v>
      </c>
      <c r="E1133" s="1">
        <v>0</v>
      </c>
      <c r="F1133" s="1">
        <v>0</v>
      </c>
      <c r="G1133" s="2">
        <f t="shared" si="22"/>
        <v>189</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3044.33</v>
      </c>
      <c r="D1137" s="1">
        <f>BILANCA!E159</f>
        <v>738.36</v>
      </c>
      <c r="E1137" s="1">
        <v>0</v>
      </c>
      <c r="F1137" s="1">
        <v>0</v>
      </c>
      <c r="G1137" s="2">
        <f t="shared" si="22"/>
        <v>696.24170000000004</v>
      </c>
      <c r="H1137" s="2">
        <f t="shared" si="23"/>
        <v>0.68999999999994088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32875.980000000003</v>
      </c>
      <c r="D1148" s="1">
        <f>BILANCA!E170</f>
        <v>40831.82</v>
      </c>
      <c r="E1148" s="1">
        <v>0</v>
      </c>
      <c r="F1148" s="1">
        <v>0</v>
      </c>
      <c r="G1148" s="2">
        <f t="shared" si="22"/>
        <v>18899.037300000004</v>
      </c>
      <c r="H1148" s="2">
        <f t="shared" si="23"/>
        <v>0.19999999999708962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32875.980000000003</v>
      </c>
      <c r="D1151" s="1">
        <f>BILANCA!E173</f>
        <v>40831.82</v>
      </c>
      <c r="E1151" s="1">
        <v>0</v>
      </c>
      <c r="F1151" s="1">
        <v>0</v>
      </c>
      <c r="G1151" s="2">
        <f t="shared" si="22"/>
        <v>19242.656160000002</v>
      </c>
      <c r="H1151" s="2">
        <f t="shared" si="23"/>
        <v>0.19999999999708962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150421.93</v>
      </c>
      <c r="D1152" s="1">
        <f>BILANCA!E175</f>
        <v>223604.78999999998</v>
      </c>
      <c r="E1152" s="1">
        <v>0</v>
      </c>
      <c r="F1152" s="1">
        <v>0</v>
      </c>
      <c r="G1152" s="2">
        <f t="shared" si="22"/>
        <v>100999.72519</v>
      </c>
      <c r="H1152" s="2">
        <f t="shared" si="23"/>
        <v>0.28000000002793968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53543.759999999995</v>
      </c>
      <c r="D1153" s="1">
        <f>BILANCA!E176</f>
        <v>87762.03</v>
      </c>
      <c r="E1153" s="1">
        <v>0</v>
      </c>
      <c r="F1153" s="1">
        <v>0</v>
      </c>
      <c r="G1153" s="2">
        <f t="shared" si="22"/>
        <v>38941.529399999999</v>
      </c>
      <c r="H1153" s="2">
        <f t="shared" si="23"/>
        <v>0.27000000000407454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53543.759999999995</v>
      </c>
      <c r="D1154" s="1">
        <f>BILANCA!E177</f>
        <v>74312.03</v>
      </c>
      <c r="E1154" s="1">
        <v>0</v>
      </c>
      <c r="F1154" s="1">
        <v>0</v>
      </c>
      <c r="G1154" s="2">
        <f t="shared" si="22"/>
        <v>34570.697220000002</v>
      </c>
      <c r="H1154" s="2">
        <f t="shared" si="23"/>
        <v>0.27000000000407454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30175.49</v>
      </c>
      <c r="D1155" s="1">
        <f>BILANCA!E178</f>
        <v>38057.480000000003</v>
      </c>
      <c r="E1155" s="1">
        <v>0</v>
      </c>
      <c r="F1155" s="1">
        <v>0</v>
      </c>
      <c r="G1155" s="2">
        <f t="shared" si="22"/>
        <v>18281.957399999999</v>
      </c>
      <c r="H1155" s="2">
        <f t="shared" si="23"/>
        <v>0.97000000000480213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23133.18</v>
      </c>
      <c r="D1156" s="1">
        <f>BILANCA!E179</f>
        <v>35941.57</v>
      </c>
      <c r="E1156" s="1">
        <v>0</v>
      </c>
      <c r="F1156" s="1">
        <v>0</v>
      </c>
      <c r="G1156" s="2">
        <f t="shared" si="22"/>
        <v>16437.823359999999</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235.09</v>
      </c>
      <c r="D1157" s="1">
        <f>BILANCA!E180</f>
        <v>267.98</v>
      </c>
      <c r="E1157" s="1">
        <v>0</v>
      </c>
      <c r="F1157" s="1">
        <v>0</v>
      </c>
      <c r="G1157" s="2">
        <f t="shared" si="22"/>
        <v>134.1627</v>
      </c>
      <c r="H1157" s="2">
        <f t="shared" si="23"/>
        <v>0.10999999999998522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235.09</v>
      </c>
      <c r="D1160" s="1">
        <f>BILANCA!E183</f>
        <v>267.98</v>
      </c>
      <c r="E1160" s="1">
        <v>0</v>
      </c>
      <c r="F1160" s="1">
        <v>0</v>
      </c>
      <c r="G1160" s="2">
        <f t="shared" si="22"/>
        <v>136.47584999999998</v>
      </c>
      <c r="H1160" s="2">
        <f t="shared" si="23"/>
        <v>0.10999999999998522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45</v>
      </c>
      <c r="E1164" s="1">
        <v>0</v>
      </c>
      <c r="F1164" s="1">
        <v>0</v>
      </c>
      <c r="G1164" s="2">
        <f t="shared" si="22"/>
        <v>16.29</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13450</v>
      </c>
      <c r="E1166" s="1">
        <v>0</v>
      </c>
      <c r="F1166" s="1">
        <v>0</v>
      </c>
      <c r="G1166" s="2">
        <f t="shared" si="22"/>
        <v>4922.7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96878.17</v>
      </c>
      <c r="D1214" s="1">
        <f>BILANCA!E237</f>
        <v>135842.75999999998</v>
      </c>
      <c r="E1214" s="1">
        <v>0</v>
      </c>
      <c r="F1214" s="1">
        <v>0</v>
      </c>
      <c r="G1214" s="2">
        <f t="shared" si="22"/>
        <v>85138.212390000001</v>
      </c>
      <c r="H1214" s="2">
        <f t="shared" si="23"/>
        <v>0.41000000001804437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90435.91</v>
      </c>
      <c r="D1215" s="1">
        <f>BILANCA!E238</f>
        <v>105059.25</v>
      </c>
      <c r="E1215" s="1">
        <v>0</v>
      </c>
      <c r="F1215" s="1">
        <v>0</v>
      </c>
      <c r="G1215" s="2">
        <f t="shared" si="22"/>
        <v>69728.623120000004</v>
      </c>
      <c r="H1215" s="2">
        <f t="shared" si="23"/>
        <v>0.33999999999650754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90435.91</v>
      </c>
      <c r="D1216" s="1">
        <f>BILANCA!E239</f>
        <v>105059.25</v>
      </c>
      <c r="E1216" s="1">
        <v>0</v>
      </c>
      <c r="F1216" s="1">
        <v>0</v>
      </c>
      <c r="G1216" s="2">
        <f t="shared" si="22"/>
        <v>70029.177530000001</v>
      </c>
      <c r="H1216" s="2">
        <f t="shared" si="23"/>
        <v>0.33999999999650754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90435.91</v>
      </c>
      <c r="D1217" s="1">
        <f>BILANCA!E240</f>
        <v>105059.25</v>
      </c>
      <c r="E1217" s="1">
        <v>0</v>
      </c>
      <c r="F1217" s="1">
        <v>0</v>
      </c>
      <c r="G1217" s="2">
        <f t="shared" si="22"/>
        <v>70329.731939999998</v>
      </c>
      <c r="H1217" s="2">
        <f t="shared" si="23"/>
        <v>0.33999999999650754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2137.9299999999998</v>
      </c>
      <c r="D1222" s="1">
        <f>BILANCA!E245</f>
        <v>30045.15</v>
      </c>
      <c r="E1222" s="1">
        <v>0</v>
      </c>
      <c r="F1222" s="1">
        <v>0</v>
      </c>
      <c r="G1222" s="2">
        <f t="shared" si="22"/>
        <v>14872.546970000001</v>
      </c>
      <c r="H1222" s="2">
        <f t="shared" si="23"/>
        <v>0.2200000000016189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2137.9299999999998</v>
      </c>
      <c r="D1223" s="1">
        <f>BILANCA!E246</f>
        <v>30045.15</v>
      </c>
      <c r="E1223" s="1">
        <v>0</v>
      </c>
      <c r="F1223" s="1">
        <v>0</v>
      </c>
      <c r="G1223" s="2">
        <f t="shared" si="22"/>
        <v>14934.7752</v>
      </c>
      <c r="H1223" s="2">
        <f t="shared" si="23"/>
        <v>0.2200000000016189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2137.9299999999998</v>
      </c>
      <c r="D1224" s="1">
        <f>BILANCA!E247</f>
        <v>30045.15</v>
      </c>
      <c r="E1224" s="1">
        <v>0</v>
      </c>
      <c r="F1224" s="1">
        <v>0</v>
      </c>
      <c r="G1224" s="2">
        <f t="shared" si="22"/>
        <v>14997.003430000001</v>
      </c>
      <c r="H1224" s="2">
        <f t="shared" si="23"/>
        <v>0.2200000000016189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4304.33</v>
      </c>
      <c r="D1232" s="1">
        <f>BILANCA!E255</f>
        <v>738.36</v>
      </c>
      <c r="E1232" s="1">
        <v>0</v>
      </c>
      <c r="F1232" s="1">
        <v>0</v>
      </c>
      <c r="G1232" s="2">
        <f t="shared" si="22"/>
        <v>1439.48145</v>
      </c>
      <c r="H1232" s="2">
        <f t="shared" si="23"/>
        <v>0.68999999999994088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4304.33</v>
      </c>
      <c r="D1241" s="1">
        <f>BILANCA!E265</f>
        <v>738.36</v>
      </c>
      <c r="E1241" s="1">
        <v>0</v>
      </c>
      <c r="F1241" s="1">
        <v>0</v>
      </c>
      <c r="G1241" s="2">
        <f t="shared" si="22"/>
        <v>1491.5109</v>
      </c>
      <c r="H1241" s="2">
        <f t="shared" si="23"/>
        <v>0.68999999999994088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1061.98</v>
      </c>
      <c r="D1244" s="1">
        <f>BILANCA!E268</f>
        <v>457.41</v>
      </c>
      <c r="E1244" s="1">
        <v>0</v>
      </c>
      <c r="F1244" s="1">
        <v>0</v>
      </c>
      <c r="G1244" s="2">
        <f t="shared" si="24"/>
        <v>515.94479999999999</v>
      </c>
      <c r="H1244" s="2">
        <f t="shared" si="23"/>
        <v>0.43000000000000682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7061.45</v>
      </c>
      <c r="D1263" s="1">
        <f>BILANCA!E287</f>
        <v>7352.73</v>
      </c>
      <c r="E1263" s="1">
        <v>0</v>
      </c>
      <c r="F1263" s="1">
        <v>0</v>
      </c>
      <c r="G1263" s="2">
        <f t="shared" si="24"/>
        <v>6094.7348000000002</v>
      </c>
      <c r="H1263" s="2">
        <f t="shared" si="23"/>
        <v>0.72000000000025466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46482.31</v>
      </c>
      <c r="D1264" s="1">
        <f>BILANCA!E288</f>
        <v>66959.3</v>
      </c>
      <c r="E1264" s="1">
        <v>0</v>
      </c>
      <c r="F1264" s="1">
        <v>0</v>
      </c>
      <c r="G1264" s="2">
        <f t="shared" si="24"/>
        <v>50692.655710000006</v>
      </c>
      <c r="H1264" s="2">
        <f t="shared" si="23"/>
        <v>0.61000000000058208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13450</v>
      </c>
      <c r="E1266" s="1">
        <v>0</v>
      </c>
      <c r="F1266" s="1">
        <v>0</v>
      </c>
      <c r="G1266" s="2">
        <f t="shared" si="24"/>
        <v>7612.6999999999989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483947.57</v>
      </c>
      <c r="D1423" s="1">
        <f>'RAS-funkcijski'!E129</f>
        <v>634895.26</v>
      </c>
      <c r="E1423" s="1">
        <v>0</v>
      </c>
      <c r="F1423" s="1">
        <v>0</v>
      </c>
      <c r="G1423" s="2">
        <f t="shared" si="24"/>
        <v>219217.26125000001</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483947.57</v>
      </c>
      <c r="D1427" s="1">
        <f>'RAS-funkcijski'!E133</f>
        <v>634895.26</v>
      </c>
      <c r="E1427" s="1">
        <v>0</v>
      </c>
      <c r="F1427" s="1">
        <v>0</v>
      </c>
      <c r="G1427" s="2">
        <f t="shared" si="24"/>
        <v>226232.21361000001</v>
      </c>
      <c r="H1427" s="2">
        <f t="shared" si="27"/>
        <v>0.69000000000232831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483947.57</v>
      </c>
      <c r="D1435" s="13">
        <f>'RAS-funkcijski'!E141</f>
        <v>634895.26</v>
      </c>
      <c r="E1435" s="13">
        <v>0</v>
      </c>
      <c r="F1435" s="13">
        <v>0</v>
      </c>
      <c r="G1435" s="14">
        <f t="shared" si="24"/>
        <v>240262.11833000003</v>
      </c>
      <c r="H1435" s="14">
        <f t="shared" si="27"/>
        <v>0.69000000000232831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53543.76</v>
      </c>
      <c r="D1480" s="6"/>
      <c r="E1480" s="6">
        <v>0</v>
      </c>
      <c r="F1480" s="6">
        <v>0</v>
      </c>
      <c r="G1480" s="7">
        <f t="shared" ref="G1480:G1580" si="34">B1480/1000*C1480</f>
        <v>53.543760000000006</v>
      </c>
      <c r="H1480" s="7">
        <f t="shared" ref="H1480:H1580" si="35">ABS(C1480-ROUND(C1480,0))</f>
        <v>0.23999999999796273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822862.92999999993</v>
      </c>
      <c r="D1481" s="1">
        <v>0</v>
      </c>
      <c r="E1481" s="1">
        <v>0</v>
      </c>
      <c r="F1481" s="1">
        <v>0</v>
      </c>
      <c r="G1481" s="2">
        <f t="shared" si="34"/>
        <v>1645.72586</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800006.59</v>
      </c>
      <c r="D1483" s="1">
        <v>0</v>
      </c>
      <c r="E1483" s="1">
        <v>0</v>
      </c>
      <c r="F1483" s="1">
        <v>0</v>
      </c>
      <c r="G1483" s="2">
        <f t="shared" si="34"/>
        <v>3200.0263599999998</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574685.25</v>
      </c>
      <c r="D1484" s="1">
        <v>0</v>
      </c>
      <c r="E1484" s="1">
        <v>0</v>
      </c>
      <c r="F1484" s="1">
        <v>0</v>
      </c>
      <c r="G1484" s="2">
        <f t="shared" si="34"/>
        <v>2873.42625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219522.97</v>
      </c>
      <c r="D1485" s="1">
        <v>0</v>
      </c>
      <c r="E1485" s="1">
        <v>0</v>
      </c>
      <c r="F1485" s="1">
        <v>0</v>
      </c>
      <c r="G1485" s="2">
        <f t="shared" si="34"/>
        <v>1317.1378200000001</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2775.97</v>
      </c>
      <c r="D1486" s="1">
        <v>0</v>
      </c>
      <c r="E1486" s="1">
        <v>0</v>
      </c>
      <c r="F1486" s="1">
        <v>0</v>
      </c>
      <c r="G1486" s="2">
        <f t="shared" si="34"/>
        <v>19.431789999999999</v>
      </c>
      <c r="H1486" s="2">
        <f t="shared" si="35"/>
        <v>3.0000000000200089E-2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2727.4</v>
      </c>
      <c r="D1489" s="1">
        <v>0</v>
      </c>
      <c r="E1489" s="1">
        <v>0</v>
      </c>
      <c r="F1489" s="1">
        <v>0</v>
      </c>
      <c r="G1489" s="2">
        <f t="shared" si="34"/>
        <v>27.274000000000001</v>
      </c>
      <c r="H1489" s="2">
        <f t="shared" si="35"/>
        <v>0.40000000000009095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45</v>
      </c>
      <c r="D1490" s="1">
        <v>0</v>
      </c>
      <c r="E1490" s="1">
        <v>0</v>
      </c>
      <c r="F1490" s="1">
        <v>0</v>
      </c>
      <c r="G1490" s="2">
        <f t="shared" si="34"/>
        <v>0.495</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250</v>
      </c>
      <c r="D1491" s="1">
        <v>0</v>
      </c>
      <c r="E1491" s="1">
        <v>0</v>
      </c>
      <c r="F1491" s="1">
        <v>0</v>
      </c>
      <c r="G1491" s="2">
        <f t="shared" si="34"/>
        <v>3</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22856.34</v>
      </c>
      <c r="D1492" s="1">
        <v>0</v>
      </c>
      <c r="E1492" s="1">
        <v>0</v>
      </c>
      <c r="F1492" s="1">
        <v>0</v>
      </c>
      <c r="G1492" s="2">
        <f t="shared" si="34"/>
        <v>297.13241999999997</v>
      </c>
      <c r="H1492" s="2">
        <f t="shared" si="35"/>
        <v>0.34000000000014552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788644.65999999992</v>
      </c>
      <c r="D1499" s="1">
        <v>0</v>
      </c>
      <c r="E1499" s="1">
        <v>0</v>
      </c>
      <c r="F1499" s="1">
        <v>0</v>
      </c>
      <c r="G1499" s="2">
        <f t="shared" si="34"/>
        <v>15772.893199999999</v>
      </c>
      <c r="H1499" s="2">
        <f t="shared" si="35"/>
        <v>0.34000000008381903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779238.32</v>
      </c>
      <c r="D1501" s="1">
        <v>0</v>
      </c>
      <c r="E1501" s="1">
        <v>0</v>
      </c>
      <c r="F1501" s="1">
        <v>0</v>
      </c>
      <c r="G1501" s="2">
        <f t="shared" si="34"/>
        <v>17143.243039999998</v>
      </c>
      <c r="H1501" s="2">
        <f t="shared" si="35"/>
        <v>0.31999999994877726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566803.26</v>
      </c>
      <c r="D1502" s="1">
        <v>0</v>
      </c>
      <c r="E1502" s="1">
        <v>0</v>
      </c>
      <c r="F1502" s="1">
        <v>0</v>
      </c>
      <c r="G1502" s="2">
        <f t="shared" si="34"/>
        <v>13036.474980000001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206714.58</v>
      </c>
      <c r="D1503" s="1">
        <v>0</v>
      </c>
      <c r="E1503" s="1">
        <v>0</v>
      </c>
      <c r="F1503" s="1">
        <v>0</v>
      </c>
      <c r="G1503" s="2">
        <f t="shared" si="34"/>
        <v>4961.1499199999998</v>
      </c>
      <c r="H1503" s="2">
        <f t="shared" si="35"/>
        <v>0.42000000001280569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2743.08</v>
      </c>
      <c r="D1504" s="1">
        <v>0</v>
      </c>
      <c r="E1504" s="1">
        <v>0</v>
      </c>
      <c r="F1504" s="1">
        <v>0</v>
      </c>
      <c r="G1504" s="2">
        <f t="shared" si="34"/>
        <v>68.576999999999998</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2727.4</v>
      </c>
      <c r="D1507" s="1">
        <v>0</v>
      </c>
      <c r="E1507" s="1">
        <v>0</v>
      </c>
      <c r="F1507" s="1">
        <v>0</v>
      </c>
      <c r="G1507" s="2">
        <f t="shared" si="34"/>
        <v>76.367200000000011</v>
      </c>
      <c r="H1507" s="2">
        <f t="shared" si="35"/>
        <v>0.40000000000009095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250</v>
      </c>
      <c r="D1509" s="1">
        <v>0</v>
      </c>
      <c r="E1509" s="1">
        <v>0</v>
      </c>
      <c r="F1509" s="1">
        <v>0</v>
      </c>
      <c r="G1509" s="2">
        <f t="shared" si="34"/>
        <v>7.5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9406.34</v>
      </c>
      <c r="D1510" s="1">
        <v>0</v>
      </c>
      <c r="E1510" s="1">
        <v>0</v>
      </c>
      <c r="F1510" s="1">
        <v>0</v>
      </c>
      <c r="G1510" s="2">
        <f t="shared" si="34"/>
        <v>291.59654</v>
      </c>
      <c r="H1510" s="2">
        <f t="shared" si="35"/>
        <v>0.34000000000014552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87762.030000000028</v>
      </c>
      <c r="D1517" s="1">
        <v>0</v>
      </c>
      <c r="E1517" s="1">
        <v>0</v>
      </c>
      <c r="F1517" s="1">
        <v>0</v>
      </c>
      <c r="G1517" s="2">
        <f t="shared" si="34"/>
        <v>3334.9571400000009</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7352.73</v>
      </c>
      <c r="D1518" s="1">
        <v>0</v>
      </c>
      <c r="E1518" s="1">
        <v>0</v>
      </c>
      <c r="F1518" s="1">
        <v>0</v>
      </c>
      <c r="G1518" s="2">
        <f t="shared" si="34"/>
        <v>286.75646999999998</v>
      </c>
      <c r="H1518" s="2">
        <f t="shared" si="35"/>
        <v>0.27000000000043656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7352.73</v>
      </c>
      <c r="D1524" s="1">
        <v>0</v>
      </c>
      <c r="E1524" s="1">
        <v>0</v>
      </c>
      <c r="F1524" s="1">
        <v>0</v>
      </c>
      <c r="G1524" s="2">
        <f t="shared" si="34"/>
        <v>330.87284999999997</v>
      </c>
      <c r="H1524" s="2">
        <f t="shared" si="35"/>
        <v>0.27000000000043656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7351.07</v>
      </c>
      <c r="D1530" s="1">
        <v>0</v>
      </c>
      <c r="E1530" s="1">
        <v>0</v>
      </c>
      <c r="F1530" s="1">
        <v>0</v>
      </c>
      <c r="G1530" s="2">
        <f t="shared" si="34"/>
        <v>374.90456999999998</v>
      </c>
      <c r="H1530" s="2">
        <f t="shared" si="35"/>
        <v>6.9999999999708962E-2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7351.07</v>
      </c>
      <c r="D1531" s="1">
        <v>0</v>
      </c>
      <c r="E1531" s="1">
        <v>0</v>
      </c>
      <c r="F1531" s="1">
        <v>0</v>
      </c>
      <c r="G1531" s="2">
        <f t="shared" si="34"/>
        <v>382.25563999999997</v>
      </c>
      <c r="H1531" s="2">
        <f t="shared" si="35"/>
        <v>6.9999999999708962E-2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1.66</v>
      </c>
      <c r="D1535" s="1">
        <v>0</v>
      </c>
      <c r="E1535" s="1">
        <v>0</v>
      </c>
      <c r="F1535" s="1">
        <v>0</v>
      </c>
      <c r="G1535" s="2">
        <f t="shared" si="34"/>
        <v>9.2960000000000001E-2</v>
      </c>
      <c r="H1535" s="2">
        <f t="shared" si="35"/>
        <v>0.34000000000000008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1.66</v>
      </c>
      <c r="D1536" s="1">
        <v>0</v>
      </c>
      <c r="E1536" s="1">
        <v>0</v>
      </c>
      <c r="F1536" s="1">
        <v>0</v>
      </c>
      <c r="G1536" s="2">
        <f t="shared" si="34"/>
        <v>9.4619999999999996E-2</v>
      </c>
      <c r="H1536" s="2">
        <f t="shared" si="35"/>
        <v>0.34000000000000008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80409.3</v>
      </c>
      <c r="D1576" s="1">
        <v>0</v>
      </c>
      <c r="E1576" s="1">
        <v>0</v>
      </c>
      <c r="F1576" s="1">
        <v>0</v>
      </c>
      <c r="G1576" s="2">
        <f t="shared" si="34"/>
        <v>7799.7021000000004</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66959.3</v>
      </c>
      <c r="D1578" s="1">
        <v>0</v>
      </c>
      <c r="E1578" s="1">
        <v>0</v>
      </c>
      <c r="F1578" s="1">
        <v>0</v>
      </c>
      <c r="G1578" s="2">
        <f t="shared" si="34"/>
        <v>6628.9707000000008</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13450</v>
      </c>
      <c r="D1579" s="1">
        <v>0</v>
      </c>
      <c r="E1579" s="1">
        <v>0</v>
      </c>
      <c r="F1579" s="1">
        <v>0</v>
      </c>
      <c r="G1579" s="2">
        <f t="shared" si="34"/>
        <v>1345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7649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484909.81</v>
      </c>
      <c r="I16" s="170">
        <f>'PR-RAS'!E6</f>
        <v>662802.48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477493.88999999996</v>
      </c>
      <c r="I17" s="170">
        <f>'PR-RAS'!E151</f>
        <v>613420.56999999995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2137.9300000000489</v>
      </c>
      <c r="I18" s="170">
        <f>'PR-RAS'!E645</f>
        <v>30045.150000000089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92787.740000000034</v>
      </c>
      <c r="I20" s="173">
        <f>BILANCA!E7</f>
        <v>107411.08000000002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57634.19</v>
      </c>
      <c r="I21" s="175">
        <f>BILANCA!E68</f>
        <v>116193.70999999999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53543.759999999995</v>
      </c>
      <c r="I22" s="175">
        <f>BILANCA!E176</f>
        <v>87762.03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96878.17</v>
      </c>
      <c r="I23" s="177">
        <f>BILANCA!E237</f>
        <v>135842.75999999998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483947.57</v>
      </c>
      <c r="I28" s="179">
        <f>'RAS-funkcijski'!E141</f>
        <v>634895.26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53543.76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87762.030000000028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7352.73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80409.3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484909.81</v>
      </c>
      <c r="E6" s="51">
        <f>E7+E44+E50+E82+E106+E124+E133+E139</f>
        <v>662802.48</v>
      </c>
      <c r="F6" s="52">
        <f t="shared" ref="F6:F131" si="0">IF(D6&lt;&gt;0,IF(E6/D6&gt;=100,"&gt;&gt;100",E6/D6*100),"-")</f>
        <v>136.68572306260415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5329.01</v>
      </c>
      <c r="E50" s="51">
        <f>E51+E54+E59+E62+E65+E68+E71+E74+E77</f>
        <v>4620</v>
      </c>
      <c r="F50" s="52">
        <f t="shared" si="0"/>
        <v>86.695277359209314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5329.01</v>
      </c>
      <c r="E68" s="51">
        <f t="shared" si="15"/>
        <v>4620</v>
      </c>
      <c r="F68" s="52">
        <f t="shared" si="0"/>
        <v>86.695277359209314</v>
      </c>
    </row>
    <row r="69" spans="1:6" ht="12.75" customHeight="1" x14ac:dyDescent="0.2">
      <c r="A69" s="53" t="s">
        <v>184</v>
      </c>
      <c r="B69" s="85" t="s">
        <v>185</v>
      </c>
      <c r="C69" s="50" t="s">
        <v>184</v>
      </c>
      <c r="D69" s="242">
        <v>5329.01</v>
      </c>
      <c r="E69" s="242">
        <v>4620</v>
      </c>
      <c r="F69" s="52">
        <f t="shared" si="0"/>
        <v>86.695277359209314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0.2</v>
      </c>
      <c r="F82" s="52">
        <f t="shared" si="0"/>
        <v>2000</v>
      </c>
    </row>
    <row r="83" spans="1:6" ht="12.75" customHeight="1" x14ac:dyDescent="0.2">
      <c r="A83" s="53">
        <v>641</v>
      </c>
      <c r="B83" s="85" t="s">
        <v>212</v>
      </c>
      <c r="C83" s="50" t="s">
        <v>213</v>
      </c>
      <c r="D83" s="51">
        <f t="shared" ref="D83:E83" si="20">SUM(D84:D90)</f>
        <v>0.01</v>
      </c>
      <c r="E83" s="51">
        <f t="shared" si="20"/>
        <v>0.2</v>
      </c>
      <c r="F83" s="52">
        <f t="shared" si="0"/>
        <v>2000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0.2</v>
      </c>
      <c r="F85" s="52">
        <f t="shared" si="0"/>
        <v>2000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286072.11</v>
      </c>
      <c r="E106" s="51">
        <f t="shared" si="23"/>
        <v>320711.81</v>
      </c>
      <c r="F106" s="52">
        <f t="shared" si="0"/>
        <v>112.10873020791855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286072.11</v>
      </c>
      <c r="E112" s="51">
        <f t="shared" si="25"/>
        <v>320711.81</v>
      </c>
      <c r="F112" s="52">
        <f t="shared" si="0"/>
        <v>112.10873020791855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286072.11</v>
      </c>
      <c r="E117" s="242">
        <v>320711.81</v>
      </c>
      <c r="F117" s="52">
        <f t="shared" si="0"/>
        <v>112.10873020791855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150</v>
      </c>
      <c r="E124" s="51">
        <f t="shared" si="27"/>
        <v>130</v>
      </c>
      <c r="F124" s="52">
        <f t="shared" si="0"/>
        <v>86.666666666666671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150</v>
      </c>
      <c r="E128" s="51">
        <f t="shared" si="29"/>
        <v>130</v>
      </c>
      <c r="F128" s="52">
        <f t="shared" si="0"/>
        <v>86.666666666666671</v>
      </c>
    </row>
    <row r="129" spans="1:6" ht="12.75" customHeight="1" x14ac:dyDescent="0.2">
      <c r="A129" s="53">
        <v>6631</v>
      </c>
      <c r="B129" s="86" t="s">
        <v>304</v>
      </c>
      <c r="C129" s="50" t="s">
        <v>305</v>
      </c>
      <c r="D129" s="242">
        <v>150</v>
      </c>
      <c r="E129" s="242">
        <v>130</v>
      </c>
      <c r="F129" s="52">
        <f t="shared" si="0"/>
        <v>86.666666666666671</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193358.68</v>
      </c>
      <c r="E133" s="51">
        <f t="shared" si="30"/>
        <v>337340.47000000003</v>
      </c>
      <c r="F133" s="52">
        <f t="shared" ref="F133:F223" si="31">IF(D133&lt;&gt;0,IF(E133/D133&gt;=100,"&gt;&gt;100",E133/D133*100),"-")</f>
        <v>174.46357722342748</v>
      </c>
    </row>
    <row r="134" spans="1:6" ht="24" x14ac:dyDescent="0.2">
      <c r="A134" s="53">
        <v>671</v>
      </c>
      <c r="B134" s="232" t="s">
        <v>314</v>
      </c>
      <c r="C134" s="50" t="s">
        <v>315</v>
      </c>
      <c r="D134" s="51">
        <f t="shared" ref="D134:E134" si="32">SUM(D135:D137)</f>
        <v>193358.68</v>
      </c>
      <c r="E134" s="51">
        <f t="shared" si="32"/>
        <v>337340.47000000003</v>
      </c>
      <c r="F134" s="52">
        <f t="shared" si="31"/>
        <v>174.46357722342748</v>
      </c>
    </row>
    <row r="135" spans="1:6" ht="12.75" customHeight="1" x14ac:dyDescent="0.2">
      <c r="A135" s="53">
        <v>6711</v>
      </c>
      <c r="B135" s="85" t="s">
        <v>316</v>
      </c>
      <c r="C135" s="50" t="s">
        <v>317</v>
      </c>
      <c r="D135" s="242">
        <v>186905</v>
      </c>
      <c r="E135" s="242">
        <v>315865.78000000003</v>
      </c>
      <c r="F135" s="52">
        <f t="shared" si="31"/>
        <v>168.9980364356224</v>
      </c>
    </row>
    <row r="136" spans="1:6" ht="24" x14ac:dyDescent="0.2">
      <c r="A136" s="53">
        <v>6712</v>
      </c>
      <c r="B136" s="232" t="s">
        <v>318</v>
      </c>
      <c r="C136" s="50" t="s">
        <v>319</v>
      </c>
      <c r="D136" s="242">
        <v>6453.68</v>
      </c>
      <c r="E136" s="242">
        <v>21474.69</v>
      </c>
      <c r="F136" s="52">
        <f t="shared" si="31"/>
        <v>332.75108155347021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477493.88999999996</v>
      </c>
      <c r="E151" s="51">
        <f t="shared" si="35"/>
        <v>613420.56999999995</v>
      </c>
      <c r="F151" s="52">
        <f t="shared" si="31"/>
        <v>128.4666846731798</v>
      </c>
    </row>
    <row r="152" spans="1:6" ht="12.75" customHeight="1" x14ac:dyDescent="0.2">
      <c r="A152" s="53">
        <v>31</v>
      </c>
      <c r="B152" s="85" t="s">
        <v>349</v>
      </c>
      <c r="C152" s="50" t="s">
        <v>35</v>
      </c>
      <c r="D152" s="51">
        <f t="shared" ref="D152:E152" si="36">D153+D158+D159</f>
        <v>313001.14999999997</v>
      </c>
      <c r="E152" s="51">
        <f t="shared" si="36"/>
        <v>432918.76</v>
      </c>
      <c r="F152" s="52">
        <f t="shared" si="31"/>
        <v>138.31219469960416</v>
      </c>
    </row>
    <row r="153" spans="1:6" ht="12.75" customHeight="1" x14ac:dyDescent="0.2">
      <c r="A153" s="53">
        <v>311</v>
      </c>
      <c r="B153" s="85" t="s">
        <v>350</v>
      </c>
      <c r="C153" s="50" t="s">
        <v>351</v>
      </c>
      <c r="D153" s="51">
        <f t="shared" ref="D153:E153" si="37">SUM(D154:D157)</f>
        <v>255164.37</v>
      </c>
      <c r="E153" s="51">
        <f t="shared" si="37"/>
        <v>355984.07</v>
      </c>
      <c r="F153" s="52">
        <f t="shared" si="31"/>
        <v>139.51166849823116</v>
      </c>
    </row>
    <row r="154" spans="1:6" ht="12.75" customHeight="1" x14ac:dyDescent="0.2">
      <c r="A154" s="53">
        <v>3111</v>
      </c>
      <c r="B154" s="85" t="s">
        <v>352</v>
      </c>
      <c r="C154" s="50" t="s">
        <v>353</v>
      </c>
      <c r="D154" s="242">
        <v>136633.04999999999</v>
      </c>
      <c r="E154" s="242">
        <v>216895.16</v>
      </c>
      <c r="F154" s="52">
        <f t="shared" si="31"/>
        <v>158.74282247230815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118531.32</v>
      </c>
      <c r="E157" s="242">
        <v>139088.91</v>
      </c>
      <c r="F157" s="52">
        <f t="shared" si="31"/>
        <v>117.34359323763542</v>
      </c>
    </row>
    <row r="158" spans="1:6" ht="12.75" customHeight="1" x14ac:dyDescent="0.2">
      <c r="A158" s="53">
        <v>312</v>
      </c>
      <c r="B158" s="85" t="s">
        <v>360</v>
      </c>
      <c r="C158" s="50" t="s">
        <v>361</v>
      </c>
      <c r="D158" s="242">
        <v>15088.1</v>
      </c>
      <c r="E158" s="242">
        <v>17938.62</v>
      </c>
      <c r="F158" s="52">
        <f t="shared" si="31"/>
        <v>118.89250468912587</v>
      </c>
    </row>
    <row r="159" spans="1:6" ht="12.75" customHeight="1" x14ac:dyDescent="0.2">
      <c r="A159" s="53">
        <v>313</v>
      </c>
      <c r="B159" s="85" t="s">
        <v>362</v>
      </c>
      <c r="C159" s="50" t="s">
        <v>363</v>
      </c>
      <c r="D159" s="51">
        <f t="shared" ref="D159:E159" si="38">SUM(D160:D162)</f>
        <v>42748.68</v>
      </c>
      <c r="E159" s="51">
        <f t="shared" si="38"/>
        <v>58996.07</v>
      </c>
      <c r="F159" s="52">
        <f t="shared" si="31"/>
        <v>138.00676418546723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42748.68</v>
      </c>
      <c r="E161" s="242">
        <v>58996.07</v>
      </c>
      <c r="F161" s="52">
        <f t="shared" si="31"/>
        <v>138.00676418546723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159846.84</v>
      </c>
      <c r="E163" s="51">
        <f t="shared" si="39"/>
        <v>175398.50999999998</v>
      </c>
      <c r="F163" s="52">
        <f t="shared" si="31"/>
        <v>109.72910693761602</v>
      </c>
    </row>
    <row r="164" spans="1:6" ht="12.75" customHeight="1" x14ac:dyDescent="0.2">
      <c r="A164" s="53">
        <v>321</v>
      </c>
      <c r="B164" s="85" t="s">
        <v>371</v>
      </c>
      <c r="C164" s="50" t="s">
        <v>372</v>
      </c>
      <c r="D164" s="51">
        <f t="shared" ref="D164:E164" si="40">SUM(D165:D168)</f>
        <v>37330.720000000001</v>
      </c>
      <c r="E164" s="51">
        <f t="shared" si="40"/>
        <v>30431.79</v>
      </c>
      <c r="F164" s="52">
        <f t="shared" si="31"/>
        <v>81.519429574355911</v>
      </c>
    </row>
    <row r="165" spans="1:6" ht="12.75" customHeight="1" x14ac:dyDescent="0.2">
      <c r="A165" s="53">
        <v>3211</v>
      </c>
      <c r="B165" s="85" t="s">
        <v>373</v>
      </c>
      <c r="C165" s="50" t="s">
        <v>374</v>
      </c>
      <c r="D165" s="242">
        <v>250.63</v>
      </c>
      <c r="E165" s="242">
        <v>111.83</v>
      </c>
      <c r="F165" s="52">
        <f t="shared" si="31"/>
        <v>44.619558712045645</v>
      </c>
    </row>
    <row r="166" spans="1:6" ht="12.75" customHeight="1" x14ac:dyDescent="0.2">
      <c r="A166" s="53">
        <v>3212</v>
      </c>
      <c r="B166" s="85" t="s">
        <v>375</v>
      </c>
      <c r="C166" s="50" t="s">
        <v>376</v>
      </c>
      <c r="D166" s="242">
        <v>36512.01</v>
      </c>
      <c r="E166" s="242">
        <v>30319.96</v>
      </c>
      <c r="F166" s="52">
        <f t="shared" si="31"/>
        <v>83.041059640375863</v>
      </c>
    </row>
    <row r="167" spans="1:6" ht="12.75" customHeight="1" x14ac:dyDescent="0.2">
      <c r="A167" s="53">
        <v>3213</v>
      </c>
      <c r="B167" s="85" t="s">
        <v>377</v>
      </c>
      <c r="C167" s="50" t="s">
        <v>378</v>
      </c>
      <c r="D167" s="242">
        <v>568.08000000000004</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88510.349999999991</v>
      </c>
      <c r="E169" s="51">
        <f t="shared" si="41"/>
        <v>106055.21</v>
      </c>
      <c r="F169" s="52">
        <f t="shared" si="31"/>
        <v>119.82238235415407</v>
      </c>
    </row>
    <row r="170" spans="1:6" ht="12.75" customHeight="1" x14ac:dyDescent="0.2">
      <c r="A170" s="53">
        <v>3221</v>
      </c>
      <c r="B170" s="85" t="s">
        <v>383</v>
      </c>
      <c r="C170" s="50" t="s">
        <v>384</v>
      </c>
      <c r="D170" s="242">
        <v>9890.2800000000007</v>
      </c>
      <c r="E170" s="242">
        <v>12804.57</v>
      </c>
      <c r="F170" s="52">
        <f t="shared" si="31"/>
        <v>129.46620318130527</v>
      </c>
    </row>
    <row r="171" spans="1:6" ht="12.75" customHeight="1" x14ac:dyDescent="0.2">
      <c r="A171" s="53">
        <v>3222</v>
      </c>
      <c r="B171" s="85" t="s">
        <v>385</v>
      </c>
      <c r="C171" s="50" t="s">
        <v>386</v>
      </c>
      <c r="D171" s="242">
        <v>55073.89</v>
      </c>
      <c r="E171" s="242">
        <v>58290.68</v>
      </c>
      <c r="F171" s="52">
        <f t="shared" si="31"/>
        <v>105.84086215809343</v>
      </c>
    </row>
    <row r="172" spans="1:6" ht="12.75" customHeight="1" x14ac:dyDescent="0.2">
      <c r="A172" s="53">
        <v>3223</v>
      </c>
      <c r="B172" s="85" t="s">
        <v>387</v>
      </c>
      <c r="C172" s="50" t="s">
        <v>388</v>
      </c>
      <c r="D172" s="242">
        <v>20431.330000000002</v>
      </c>
      <c r="E172" s="242">
        <v>22515.18</v>
      </c>
      <c r="F172" s="52">
        <f t="shared" si="31"/>
        <v>110.19928707529074</v>
      </c>
    </row>
    <row r="173" spans="1:6" ht="12.75" customHeight="1" x14ac:dyDescent="0.2">
      <c r="A173" s="53">
        <v>3224</v>
      </c>
      <c r="B173" s="85" t="s">
        <v>389</v>
      </c>
      <c r="C173" s="50" t="s">
        <v>390</v>
      </c>
      <c r="D173" s="242">
        <v>1502.73</v>
      </c>
      <c r="E173" s="242">
        <v>4518.63</v>
      </c>
      <c r="F173" s="52">
        <f t="shared" si="31"/>
        <v>300.69473558124218</v>
      </c>
    </row>
    <row r="174" spans="1:6" ht="12.75" customHeight="1" x14ac:dyDescent="0.2">
      <c r="A174" s="53">
        <v>3225</v>
      </c>
      <c r="B174" s="85" t="s">
        <v>391</v>
      </c>
      <c r="C174" s="50" t="s">
        <v>392</v>
      </c>
      <c r="D174" s="242">
        <v>1612.12</v>
      </c>
      <c r="E174" s="242">
        <v>6669.41</v>
      </c>
      <c r="F174" s="52">
        <f t="shared" si="31"/>
        <v>413.7043148152743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1256.74</v>
      </c>
      <c r="F176" s="52" t="str">
        <f t="shared" si="31"/>
        <v>-</v>
      </c>
    </row>
    <row r="177" spans="1:6" ht="12.75" customHeight="1" x14ac:dyDescent="0.2">
      <c r="A177" s="53">
        <v>323</v>
      </c>
      <c r="B177" s="85" t="s">
        <v>397</v>
      </c>
      <c r="C177" s="50" t="s">
        <v>398</v>
      </c>
      <c r="D177" s="51">
        <f t="shared" ref="D177:E177" si="42">SUM(D178:D186)</f>
        <v>32977.71</v>
      </c>
      <c r="E177" s="51">
        <f t="shared" si="42"/>
        <v>34395.519999999997</v>
      </c>
      <c r="F177" s="52">
        <f t="shared" si="31"/>
        <v>104.29929791971605</v>
      </c>
    </row>
    <row r="178" spans="1:6" ht="12.75" customHeight="1" x14ac:dyDescent="0.2">
      <c r="A178" s="53">
        <v>3231</v>
      </c>
      <c r="B178" s="85" t="s">
        <v>399</v>
      </c>
      <c r="C178" s="50" t="s">
        <v>400</v>
      </c>
      <c r="D178" s="242">
        <v>3385.32</v>
      </c>
      <c r="E178" s="242">
        <v>3262.12</v>
      </c>
      <c r="F178" s="52">
        <f t="shared" si="31"/>
        <v>96.360757624094617</v>
      </c>
    </row>
    <row r="179" spans="1:6" ht="12.75" customHeight="1" x14ac:dyDescent="0.2">
      <c r="A179" s="53">
        <v>3232</v>
      </c>
      <c r="B179" s="85" t="s">
        <v>401</v>
      </c>
      <c r="C179" s="50" t="s">
        <v>402</v>
      </c>
      <c r="D179" s="242">
        <v>5938.38</v>
      </c>
      <c r="E179" s="242">
        <v>17016.28</v>
      </c>
      <c r="F179" s="52">
        <f t="shared" si="31"/>
        <v>286.54750959015757</v>
      </c>
    </row>
    <row r="180" spans="1:6" ht="12.75" customHeight="1" x14ac:dyDescent="0.2">
      <c r="A180" s="53">
        <v>3233</v>
      </c>
      <c r="B180" s="85" t="s">
        <v>403</v>
      </c>
      <c r="C180" s="50" t="s">
        <v>404</v>
      </c>
      <c r="D180" s="242">
        <v>1681.87</v>
      </c>
      <c r="E180" s="242">
        <v>547.44000000000005</v>
      </c>
      <c r="F180" s="52">
        <f t="shared" si="31"/>
        <v>32.549483610504979</v>
      </c>
    </row>
    <row r="181" spans="1:6" ht="12.75" customHeight="1" x14ac:dyDescent="0.2">
      <c r="A181" s="53">
        <v>3234</v>
      </c>
      <c r="B181" s="85" t="s">
        <v>405</v>
      </c>
      <c r="C181" s="50" t="s">
        <v>406</v>
      </c>
      <c r="D181" s="242">
        <v>7300.69</v>
      </c>
      <c r="E181" s="242">
        <v>7399.76</v>
      </c>
      <c r="F181" s="52">
        <f t="shared" si="31"/>
        <v>101.35699502375803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771.51</v>
      </c>
      <c r="E183" s="242">
        <v>479.71</v>
      </c>
      <c r="F183" s="52">
        <f t="shared" si="31"/>
        <v>62.178066389288531</v>
      </c>
    </row>
    <row r="184" spans="1:6" ht="12.75" customHeight="1" x14ac:dyDescent="0.2">
      <c r="A184" s="53">
        <v>3237</v>
      </c>
      <c r="B184" s="85" t="s">
        <v>411</v>
      </c>
      <c r="C184" s="50" t="s">
        <v>412</v>
      </c>
      <c r="D184" s="242">
        <v>0</v>
      </c>
      <c r="E184" s="242">
        <v>183.43</v>
      </c>
      <c r="F184" s="52" t="str">
        <f t="shared" si="31"/>
        <v>-</v>
      </c>
    </row>
    <row r="185" spans="1:6" ht="12.75" customHeight="1" x14ac:dyDescent="0.2">
      <c r="A185" s="53">
        <v>3238</v>
      </c>
      <c r="B185" s="85" t="s">
        <v>413</v>
      </c>
      <c r="C185" s="50" t="s">
        <v>414</v>
      </c>
      <c r="D185" s="242">
        <v>4868.09</v>
      </c>
      <c r="E185" s="242">
        <v>5377.53</v>
      </c>
      <c r="F185" s="52">
        <f t="shared" si="31"/>
        <v>110.46488458512475</v>
      </c>
    </row>
    <row r="186" spans="1:6" ht="12.75" customHeight="1" x14ac:dyDescent="0.2">
      <c r="A186" s="53">
        <v>3239</v>
      </c>
      <c r="B186" s="85" t="s">
        <v>415</v>
      </c>
      <c r="C186" s="50" t="s">
        <v>416</v>
      </c>
      <c r="D186" s="242">
        <v>9031.85</v>
      </c>
      <c r="E186" s="242">
        <v>129.25</v>
      </c>
      <c r="F186" s="52">
        <f t="shared" si="31"/>
        <v>1.4310467955070112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1028.06</v>
      </c>
      <c r="E188" s="51">
        <f t="shared" si="43"/>
        <v>4515.99</v>
      </c>
      <c r="F188" s="52">
        <f t="shared" si="31"/>
        <v>439.27299963037177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1028.06</v>
      </c>
      <c r="E190" s="242">
        <v>1043.3699999999999</v>
      </c>
      <c r="F190" s="52">
        <f t="shared" si="31"/>
        <v>101.48921269186624</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v>3472.62</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2270.2200000000003</v>
      </c>
      <c r="E196" s="51">
        <f t="shared" si="44"/>
        <v>2437.08</v>
      </c>
      <c r="F196" s="52">
        <f t="shared" si="31"/>
        <v>107.34994846314451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2270.2200000000003</v>
      </c>
      <c r="E210" s="51">
        <f t="shared" si="47"/>
        <v>2437.08</v>
      </c>
      <c r="F210" s="52">
        <f t="shared" si="31"/>
        <v>107.34994846314451</v>
      </c>
    </row>
    <row r="211" spans="1:6" ht="12.75" customHeight="1" x14ac:dyDescent="0.2">
      <c r="A211" s="53">
        <v>3431</v>
      </c>
      <c r="B211" s="232" t="s">
        <v>465</v>
      </c>
      <c r="C211" s="50" t="s">
        <v>466</v>
      </c>
      <c r="D211" s="242">
        <v>2248.8200000000002</v>
      </c>
      <c r="E211" s="242">
        <v>2388.92</v>
      </c>
      <c r="F211" s="52">
        <f t="shared" si="31"/>
        <v>106.22993392090075</v>
      </c>
    </row>
    <row r="212" spans="1:6" ht="12.75" customHeight="1" x14ac:dyDescent="0.2">
      <c r="A212" s="53">
        <v>3432</v>
      </c>
      <c r="B212" s="85" t="s">
        <v>467</v>
      </c>
      <c r="C212" s="50" t="s">
        <v>468</v>
      </c>
      <c r="D212" s="242">
        <v>21.4</v>
      </c>
      <c r="E212" s="242">
        <v>48.16</v>
      </c>
      <c r="F212" s="52">
        <f t="shared" si="31"/>
        <v>225.04672897196261</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2375.6799999999998</v>
      </c>
      <c r="E252" s="51">
        <f t="shared" si="63"/>
        <v>2621.2199999999998</v>
      </c>
      <c r="F252" s="52">
        <f t="shared" ref="F252:F258" si="64">IF(D252&lt;&gt;0,IF(E252/D252&gt;=100,"&gt;&gt;100",E252/D252*100),"-")</f>
        <v>110.33556707974137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2375.6799999999998</v>
      </c>
      <c r="E259" s="51">
        <f t="shared" si="66"/>
        <v>2621.2199999999998</v>
      </c>
      <c r="F259" s="52">
        <f t="shared" ref="F259:F262" si="67">IF(D259&lt;&gt;0,IF(E259/D259&gt;=100,"&gt;&gt;100",E259/D259*100),"-")</f>
        <v>110.33556707974137</v>
      </c>
    </row>
    <row r="260" spans="1:6" ht="12.75" customHeight="1" x14ac:dyDescent="0.2">
      <c r="A260" s="53">
        <v>3721</v>
      </c>
      <c r="B260" s="85" t="s">
        <v>559</v>
      </c>
      <c r="C260" s="50" t="s">
        <v>560</v>
      </c>
      <c r="D260" s="242">
        <v>2375.6799999999998</v>
      </c>
      <c r="E260" s="242">
        <v>2621.2199999999998</v>
      </c>
      <c r="F260" s="52">
        <f t="shared" si="67"/>
        <v>110.33556707974137</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45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45</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v>45</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477493.88999999996</v>
      </c>
      <c r="E289" s="51">
        <f t="shared" si="79"/>
        <v>613420.56999999995</v>
      </c>
      <c r="F289" s="52">
        <f t="shared" si="76"/>
        <v>128.4666846731798</v>
      </c>
    </row>
    <row r="290" spans="1:6" ht="12.75" customHeight="1" x14ac:dyDescent="0.2">
      <c r="A290" s="53" t="s">
        <v>608</v>
      </c>
      <c r="B290" s="85" t="s">
        <v>619</v>
      </c>
      <c r="C290" s="50" t="s">
        <v>620</v>
      </c>
      <c r="D290" s="51">
        <f>IF(D6&gt;=D289,D6-D289,0)</f>
        <v>7415.9200000000419</v>
      </c>
      <c r="E290" s="51">
        <f>IF(E6&gt;=E289,E6-E289,0)</f>
        <v>49381.910000000033</v>
      </c>
      <c r="F290" s="52">
        <f t="shared" si="76"/>
        <v>665.89054358730607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1175.69</v>
      </c>
      <c r="E292" s="242">
        <v>2137.9299999999998</v>
      </c>
      <c r="F292" s="52">
        <f t="shared" si="76"/>
        <v>181.84470396107815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4304.33</v>
      </c>
      <c r="E294" s="242">
        <v>738.36</v>
      </c>
      <c r="F294" s="52">
        <f t="shared" si="76"/>
        <v>17.15388922317759</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6453.68</v>
      </c>
      <c r="E350" s="51">
        <f t="shared" si="95"/>
        <v>21474.69</v>
      </c>
      <c r="F350" s="52">
        <f t="shared" si="81"/>
        <v>332.75108155347021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2546.1799999999998</v>
      </c>
      <c r="E363" s="51">
        <f t="shared" si="99"/>
        <v>8024.69</v>
      </c>
      <c r="F363" s="52">
        <f t="shared" si="81"/>
        <v>315.16585630238239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2546.1799999999998</v>
      </c>
      <c r="E369" s="51">
        <f t="shared" si="101"/>
        <v>8024.69</v>
      </c>
      <c r="F369" s="52">
        <f t="shared" si="81"/>
        <v>315.16585630238239</v>
      </c>
    </row>
    <row r="370" spans="1:6" ht="12.75" customHeight="1" x14ac:dyDescent="0.2">
      <c r="A370" s="53">
        <v>4221</v>
      </c>
      <c r="B370" s="85" t="s">
        <v>674</v>
      </c>
      <c r="C370" s="50" t="s">
        <v>766</v>
      </c>
      <c r="D370" s="242">
        <v>0</v>
      </c>
      <c r="E370" s="242">
        <v>826.25</v>
      </c>
      <c r="F370" s="52" t="str">
        <f t="shared" si="81"/>
        <v>-</v>
      </c>
    </row>
    <row r="371" spans="1:6" ht="12.75" customHeight="1" x14ac:dyDescent="0.2">
      <c r="A371" s="53">
        <v>4222</v>
      </c>
      <c r="B371" s="85" t="s">
        <v>767</v>
      </c>
      <c r="C371" s="50" t="s">
        <v>768</v>
      </c>
      <c r="D371" s="242">
        <v>0</v>
      </c>
      <c r="E371" s="242">
        <v>298</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2546.1799999999998</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6900.44</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3907.5</v>
      </c>
      <c r="E402" s="51">
        <f t="shared" si="109"/>
        <v>13450</v>
      </c>
      <c r="F402" s="52">
        <f t="shared" si="81"/>
        <v>344.20985284708894</v>
      </c>
    </row>
    <row r="403" spans="1:6" ht="12.75" customHeight="1" x14ac:dyDescent="0.2">
      <c r="A403" s="53">
        <v>451</v>
      </c>
      <c r="B403" s="85" t="s">
        <v>811</v>
      </c>
      <c r="C403" s="50" t="s">
        <v>812</v>
      </c>
      <c r="D403" s="242">
        <v>3907.5</v>
      </c>
      <c r="E403" s="242">
        <v>13450</v>
      </c>
      <c r="F403" s="52">
        <f t="shared" si="81"/>
        <v>344.20985284708894</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6453.68</v>
      </c>
      <c r="E408" s="51">
        <f t="shared" si="111"/>
        <v>21474.69</v>
      </c>
      <c r="F408" s="52">
        <f t="shared" si="81"/>
        <v>332.75108155347021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484909.81</v>
      </c>
      <c r="E412" s="51">
        <f>E6+E298</f>
        <v>662802.48</v>
      </c>
      <c r="F412" s="52">
        <f t="shared" si="81"/>
        <v>136.68572306260415</v>
      </c>
    </row>
    <row r="413" spans="1:6" ht="12.75" customHeight="1" x14ac:dyDescent="0.2">
      <c r="A413" s="53" t="s">
        <v>608</v>
      </c>
      <c r="B413" s="85" t="s">
        <v>831</v>
      </c>
      <c r="C413" s="50" t="s">
        <v>832</v>
      </c>
      <c r="D413" s="51">
        <f t="shared" ref="D413:E413" si="112">D289+D350</f>
        <v>483947.56999999995</v>
      </c>
      <c r="E413" s="51">
        <f t="shared" si="112"/>
        <v>634895.25999999989</v>
      </c>
      <c r="F413" s="52">
        <f t="shared" si="81"/>
        <v>131.19091805750776</v>
      </c>
    </row>
    <row r="414" spans="1:6" ht="12.75" customHeight="1" x14ac:dyDescent="0.2">
      <c r="A414" s="53" t="s">
        <v>608</v>
      </c>
      <c r="B414" s="85" t="s">
        <v>833</v>
      </c>
      <c r="C414" s="50" t="s">
        <v>834</v>
      </c>
      <c r="D414" s="51">
        <f t="shared" ref="D414:E414" si="113">IF(D412&gt;=D413,D412-D413,0)</f>
        <v>962.24000000004889</v>
      </c>
      <c r="E414" s="51">
        <f t="shared" si="113"/>
        <v>27907.220000000088</v>
      </c>
      <c r="F414" s="52">
        <f t="shared" si="81"/>
        <v>2900.2348686397022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1175.69</v>
      </c>
      <c r="E416" s="51">
        <f t="shared" si="115"/>
        <v>2137.9299999999998</v>
      </c>
      <c r="F416" s="52">
        <f t="shared" si="81"/>
        <v>181.84470396107815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4304.33</v>
      </c>
      <c r="E418" s="62">
        <f t="shared" si="117"/>
        <v>738.36</v>
      </c>
      <c r="F418" s="57">
        <f t="shared" si="81"/>
        <v>17.15388922317759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484909.81</v>
      </c>
      <c r="E639" s="51">
        <f t="shared" si="180"/>
        <v>662802.48</v>
      </c>
      <c r="F639" s="52">
        <f t="shared" si="119"/>
        <v>136.68572306260415</v>
      </c>
    </row>
    <row r="640" spans="1:6" ht="12.75" customHeight="1" x14ac:dyDescent="0.2">
      <c r="A640" s="53" t="s">
        <v>608</v>
      </c>
      <c r="B640" s="85" t="s">
        <v>1277</v>
      </c>
      <c r="C640" s="50" t="s">
        <v>1278</v>
      </c>
      <c r="D640" s="51">
        <f t="shared" ref="D640:E640" si="181">D413+D528</f>
        <v>483947.56999999995</v>
      </c>
      <c r="E640" s="51">
        <f t="shared" si="181"/>
        <v>634895.25999999989</v>
      </c>
      <c r="F640" s="52">
        <f t="shared" si="119"/>
        <v>131.19091805750776</v>
      </c>
    </row>
    <row r="641" spans="1:6" ht="12.75" customHeight="1" x14ac:dyDescent="0.2">
      <c r="A641" s="53" t="s">
        <v>608</v>
      </c>
      <c r="B641" s="85" t="s">
        <v>1279</v>
      </c>
      <c r="C641" s="50" t="s">
        <v>1280</v>
      </c>
      <c r="D641" s="51">
        <f t="shared" ref="D641:E641" si="182">IF(D639&gt;=D640,D639-D640,0)</f>
        <v>962.24000000004889</v>
      </c>
      <c r="E641" s="51">
        <f t="shared" si="182"/>
        <v>27907.220000000088</v>
      </c>
      <c r="F641" s="52">
        <f t="shared" si="119"/>
        <v>2900.2348686397022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1175.69</v>
      </c>
      <c r="E643" s="51">
        <f t="shared" si="184"/>
        <v>2137.9299999999998</v>
      </c>
      <c r="F643" s="52">
        <f t="shared" si="119"/>
        <v>181.84470396107815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2137.9300000000489</v>
      </c>
      <c r="E645" s="51">
        <f t="shared" si="186"/>
        <v>30045.150000000089</v>
      </c>
      <c r="F645" s="52">
        <f t="shared" si="119"/>
        <v>1405.3383412927178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32875.980000000003</v>
      </c>
      <c r="E647" s="243">
        <v>40831.82</v>
      </c>
      <c r="F647" s="57">
        <f t="shared" si="119"/>
        <v>124.19955237836255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17286.11</v>
      </c>
      <c r="E649" s="242">
        <v>19391.900000000001</v>
      </c>
      <c r="F649" s="52">
        <f t="shared" ref="F649:F724" si="188">IF(D649&lt;&gt;0,IF(E649/D649&gt;=100,"&gt;&gt;100",E649/D649*100),"-")</f>
        <v>112.18197732167619</v>
      </c>
    </row>
    <row r="650" spans="1:6" ht="12.75" customHeight="1" x14ac:dyDescent="0.2">
      <c r="A650" s="53" t="s">
        <v>1296</v>
      </c>
      <c r="B650" s="85" t="s">
        <v>1297</v>
      </c>
      <c r="C650" s="50" t="s">
        <v>1296</v>
      </c>
      <c r="D650" s="242">
        <v>508668.29</v>
      </c>
      <c r="E650" s="242">
        <v>796264.25</v>
      </c>
      <c r="F650" s="52">
        <f t="shared" si="188"/>
        <v>156.53899911865943</v>
      </c>
    </row>
    <row r="651" spans="1:6" ht="12.75" customHeight="1" x14ac:dyDescent="0.2">
      <c r="A651" s="53" t="s">
        <v>1298</v>
      </c>
      <c r="B651" s="85" t="s">
        <v>1299</v>
      </c>
      <c r="C651" s="50" t="s">
        <v>1298</v>
      </c>
      <c r="D651" s="242">
        <v>506562.5</v>
      </c>
      <c r="E651" s="242">
        <v>741490.03</v>
      </c>
      <c r="F651" s="52">
        <f t="shared" si="188"/>
        <v>146.37681036397285</v>
      </c>
    </row>
    <row r="652" spans="1:6" ht="24" x14ac:dyDescent="0.2">
      <c r="A652" s="53">
        <v>11</v>
      </c>
      <c r="B652" s="85" t="s">
        <v>1300</v>
      </c>
      <c r="C652" s="50" t="s">
        <v>1301</v>
      </c>
      <c r="D652" s="51">
        <f t="shared" ref="D652:E652" si="189">+D649+D650-D651</f>
        <v>19391.900000000023</v>
      </c>
      <c r="E652" s="51">
        <f t="shared" si="189"/>
        <v>74166.12</v>
      </c>
      <c r="F652" s="52">
        <f t="shared" si="188"/>
        <v>382.45927423305557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19</v>
      </c>
      <c r="E654" s="262">
        <v>18</v>
      </c>
      <c r="F654" s="52">
        <f t="shared" si="188"/>
        <v>94.73684210526315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17</v>
      </c>
      <c r="E656" s="262">
        <v>17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5329.01</v>
      </c>
      <c r="E675" s="242">
        <v>4620</v>
      </c>
      <c r="F675" s="52">
        <f t="shared" si="188"/>
        <v>86.695277359209314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286072.11</v>
      </c>
      <c r="E710" s="242">
        <v>320711.81</v>
      </c>
      <c r="F710" s="52">
        <f t="shared" si="188"/>
        <v>112.10873020791855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1879.18</v>
      </c>
      <c r="E716" s="242">
        <v>2011.71</v>
      </c>
      <c r="F716" s="52">
        <f t="shared" si="188"/>
        <v>107.05254419480836</v>
      </c>
    </row>
    <row r="717" spans="1:6" ht="12.75" customHeight="1" x14ac:dyDescent="0.2">
      <c r="A717" s="53">
        <v>31215</v>
      </c>
      <c r="B717" s="85" t="s">
        <v>1413</v>
      </c>
      <c r="C717" s="50" t="s">
        <v>1414</v>
      </c>
      <c r="D717" s="242">
        <v>935.64</v>
      </c>
      <c r="E717" s="242">
        <v>1324.32</v>
      </c>
      <c r="F717" s="52">
        <f t="shared" si="188"/>
        <v>141.54161857124535</v>
      </c>
    </row>
    <row r="718" spans="1:6" ht="12.75" customHeight="1" x14ac:dyDescent="0.2">
      <c r="A718" s="53">
        <v>32121</v>
      </c>
      <c r="B718" s="85" t="s">
        <v>1415</v>
      </c>
      <c r="C718" s="50" t="s">
        <v>1416</v>
      </c>
      <c r="D718" s="242">
        <v>36512.01</v>
      </c>
      <c r="E718" s="242">
        <v>30319.96</v>
      </c>
      <c r="F718" s="52">
        <f t="shared" si="188"/>
        <v>83.041059640375863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483.79</v>
      </c>
      <c r="E720" s="242">
        <v>197.1</v>
      </c>
      <c r="F720" s="52">
        <f t="shared" si="188"/>
        <v>40.740817296760987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v>97.01</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2375.6799999999998</v>
      </c>
      <c r="E816" s="242">
        <v>2621.2199999999998</v>
      </c>
      <c r="F816" s="52">
        <f t="shared" si="190"/>
        <v>110.33556707974137</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78" sqref="E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150421.93000000005</v>
      </c>
      <c r="E6" s="229">
        <f t="shared" si="0"/>
        <v>223604.79</v>
      </c>
      <c r="F6" s="230">
        <f t="shared" ref="F6:F260" si="1">IF(D6&gt;0,IF(E6/D6&gt;=100,"&gt;&gt;100",E6/D6*100),"-")</f>
        <v>148.65172252476745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92787.740000000034</v>
      </c>
      <c r="E7" s="104">
        <f t="shared" si="2"/>
        <v>107411.08000000002</v>
      </c>
      <c r="F7" s="93">
        <f t="shared" si="1"/>
        <v>115.7599915678515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325.04000000000002</v>
      </c>
      <c r="E8" s="104">
        <f>E9+E10-E11</f>
        <v>325.04000000000002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244.08</v>
      </c>
      <c r="E9" s="247">
        <v>244.08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80.959999999999994</v>
      </c>
      <c r="E10" s="247">
        <v>80.959999999999994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92462.700000000041</v>
      </c>
      <c r="E12" s="104">
        <f t="shared" si="3"/>
        <v>107086.04000000002</v>
      </c>
      <c r="F12" s="93">
        <f t="shared" si="1"/>
        <v>115.81539366685159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73524.710000000021</v>
      </c>
      <c r="E13" s="104">
        <f t="shared" si="4"/>
        <v>85166.35000000002</v>
      </c>
      <c r="F13" s="93">
        <f t="shared" si="1"/>
        <v>115.83364286645946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144668.89000000001</v>
      </c>
      <c r="E15" s="247">
        <v>158118.89000000001</v>
      </c>
      <c r="F15" s="93">
        <f t="shared" si="1"/>
        <v>109.29709213915999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71144.179999999993</v>
      </c>
      <c r="E18" s="247">
        <v>72952.539999999994</v>
      </c>
      <c r="F18" s="93">
        <f t="shared" si="1"/>
        <v>102.54182422230463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18937.99000000002</v>
      </c>
      <c r="E19" s="104">
        <f t="shared" si="5"/>
        <v>21919.690000000002</v>
      </c>
      <c r="F19" s="93">
        <f t="shared" si="1"/>
        <v>115.74454311149165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16449.669999999998</v>
      </c>
      <c r="E20" s="247">
        <v>15805.78</v>
      </c>
      <c r="F20" s="93">
        <f t="shared" si="1"/>
        <v>96.085696551967317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1394.52</v>
      </c>
      <c r="E21" s="247">
        <v>1394.52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13219.36</v>
      </c>
      <c r="E22" s="247">
        <v>7159.68</v>
      </c>
      <c r="F22" s="93">
        <f t="shared" si="1"/>
        <v>54.160564505392095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7960.1</v>
      </c>
      <c r="E23" s="247">
        <v>8736.39</v>
      </c>
      <c r="F23" s="93">
        <f t="shared" si="1"/>
        <v>109.7522644187887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147257.70000000001</v>
      </c>
      <c r="E26" s="247">
        <v>148645.93</v>
      </c>
      <c r="F26" s="93">
        <f t="shared" si="1"/>
        <v>100.94272150115069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167343.35999999999</v>
      </c>
      <c r="E28" s="247">
        <v>159822.60999999999</v>
      </c>
      <c r="F28" s="93">
        <f t="shared" si="1"/>
        <v>95.505797182511458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15268.49</v>
      </c>
      <c r="E30" s="247">
        <v>15268.49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15268.49</v>
      </c>
      <c r="E34" s="247">
        <v>15268.49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43468.800000000003</v>
      </c>
      <c r="E54" s="247">
        <v>49910.48</v>
      </c>
      <c r="F54" s="93">
        <f t="shared" si="1"/>
        <v>114.81908863368669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43468.800000000003</v>
      </c>
      <c r="E55" s="247">
        <v>49910.48</v>
      </c>
      <c r="F55" s="93">
        <f t="shared" si="1"/>
        <v>114.81908863368669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57634.19</v>
      </c>
      <c r="E68" s="104">
        <f t="shared" si="13"/>
        <v>116193.70999999999</v>
      </c>
      <c r="F68" s="93">
        <f t="shared" si="1"/>
        <v>201.60552269408137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19391.900000000001</v>
      </c>
      <c r="E69" s="104">
        <f t="shared" si="14"/>
        <v>74166.12</v>
      </c>
      <c r="F69" s="93">
        <f t="shared" si="1"/>
        <v>382.45927423305602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19120.97</v>
      </c>
      <c r="E70" s="104">
        <f t="shared" si="15"/>
        <v>74091.86</v>
      </c>
      <c r="F70" s="93">
        <f t="shared" si="1"/>
        <v>387.49006980294405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19120.97</v>
      </c>
      <c r="E72" s="247">
        <v>74091.86</v>
      </c>
      <c r="F72" s="93">
        <f t="shared" si="1"/>
        <v>387.49006980294405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270.93</v>
      </c>
      <c r="E76" s="247">
        <v>74.260000000000005</v>
      </c>
      <c r="F76" s="93">
        <f t="shared" si="1"/>
        <v>27.409293913557008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1061.98</v>
      </c>
      <c r="E78" s="104">
        <f>E79+SUM(E82:E84)-E85+E86</f>
        <v>457.41</v>
      </c>
      <c r="F78" s="93">
        <f t="shared" si="1"/>
        <v>43.071432607017087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1061.98</v>
      </c>
      <c r="E86" s="247">
        <v>457.41</v>
      </c>
      <c r="F86" s="93">
        <f t="shared" si="1"/>
        <v>43.071432607017087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4304.33</v>
      </c>
      <c r="E146" s="104">
        <f t="shared" si="26"/>
        <v>738.36</v>
      </c>
      <c r="F146" s="93">
        <f t="shared" si="1"/>
        <v>17.15388922317759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1260</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1260</v>
      </c>
      <c r="E155" s="247">
        <v>0</v>
      </c>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3044.33</v>
      </c>
      <c r="E159" s="247">
        <v>738.36</v>
      </c>
      <c r="F159" s="93">
        <f t="shared" si="1"/>
        <v>24.253612453314851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32875.980000000003</v>
      </c>
      <c r="E170" s="104">
        <f t="shared" si="29"/>
        <v>40831.82</v>
      </c>
      <c r="F170" s="93">
        <f t="shared" si="1"/>
        <v>124.19955237836255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32875.980000000003</v>
      </c>
      <c r="E173" s="247">
        <v>40831.82</v>
      </c>
      <c r="F173" s="93">
        <f t="shared" si="1"/>
        <v>124.19955237836255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150421.93</v>
      </c>
      <c r="E175" s="104">
        <f t="shared" si="30"/>
        <v>223604.78999999998</v>
      </c>
      <c r="F175" s="93">
        <f t="shared" si="1"/>
        <v>148.65172252476748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53543.759999999995</v>
      </c>
      <c r="E176" s="104">
        <f t="shared" si="31"/>
        <v>87762.03</v>
      </c>
      <c r="F176" s="93">
        <f t="shared" si="1"/>
        <v>163.90711074455737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53543.759999999995</v>
      </c>
      <c r="E177" s="104">
        <f t="shared" si="32"/>
        <v>74312.03</v>
      </c>
      <c r="F177" s="93">
        <f t="shared" si="1"/>
        <v>138.78747028598667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30175.49</v>
      </c>
      <c r="E178" s="247">
        <v>38057.480000000003</v>
      </c>
      <c r="F178" s="93">
        <f t="shared" si="1"/>
        <v>126.12050375983952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23133.18</v>
      </c>
      <c r="E179" s="247">
        <v>35941.57</v>
      </c>
      <c r="F179" s="93">
        <f t="shared" si="1"/>
        <v>155.36804710809321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235.09</v>
      </c>
      <c r="E180" s="104">
        <f t="shared" si="33"/>
        <v>267.98</v>
      </c>
      <c r="F180" s="93">
        <f t="shared" si="1"/>
        <v>113.99038666042793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235.09</v>
      </c>
      <c r="E183" s="247">
        <v>267.98</v>
      </c>
      <c r="F183" s="93">
        <f t="shared" si="1"/>
        <v>113.99038666042793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45</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13450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96878.17</v>
      </c>
      <c r="E237" s="104">
        <f t="shared" si="41"/>
        <v>135842.75999999998</v>
      </c>
      <c r="F237" s="93">
        <f t="shared" si="1"/>
        <v>140.22019614945242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90435.91</v>
      </c>
      <c r="E238" s="104">
        <f t="shared" si="42"/>
        <v>105059.25</v>
      </c>
      <c r="F238" s="93">
        <f t="shared" si="1"/>
        <v>116.1698378442811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90435.91</v>
      </c>
      <c r="E239" s="104">
        <f t="shared" si="43"/>
        <v>105059.25</v>
      </c>
      <c r="F239" s="93">
        <f t="shared" si="1"/>
        <v>116.1698378442811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90435.91</v>
      </c>
      <c r="E240" s="247">
        <v>105059.25</v>
      </c>
      <c r="F240" s="93">
        <f t="shared" si="1"/>
        <v>116.1698378442811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2137.9299999999998</v>
      </c>
      <c r="E245" s="104">
        <f t="shared" si="45"/>
        <v>30045.15</v>
      </c>
      <c r="F245" s="93">
        <f t="shared" si="1"/>
        <v>1405.338341292746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2137.9299999999998</v>
      </c>
      <c r="E246" s="104">
        <f t="shared" si="46"/>
        <v>30045.15</v>
      </c>
      <c r="F246" s="93">
        <f t="shared" si="1"/>
        <v>1405.338341292746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2137.9299999999998</v>
      </c>
      <c r="E247" s="247">
        <v>30045.15</v>
      </c>
      <c r="F247" s="93">
        <f t="shared" si="1"/>
        <v>1405.338341292746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4304.33</v>
      </c>
      <c r="E255" s="247">
        <v>738.36</v>
      </c>
      <c r="F255" s="93">
        <f t="shared" si="1"/>
        <v>17.15388922317759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4304.33</v>
      </c>
      <c r="E265" s="247">
        <v>738.36</v>
      </c>
      <c r="F265" s="93">
        <f t="shared" si="50"/>
        <v>17.15388922317759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1061.98</v>
      </c>
      <c r="E268" s="247">
        <v>457.41</v>
      </c>
      <c r="F268" s="93">
        <f t="shared" si="50"/>
        <v>43.071432607017087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7061.45</v>
      </c>
      <c r="E287" s="247">
        <v>7352.73</v>
      </c>
      <c r="F287" s="93">
        <f t="shared" si="50"/>
        <v>104.12493184827478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46482.31</v>
      </c>
      <c r="E288" s="247">
        <v>66959.3</v>
      </c>
      <c r="F288" s="93">
        <f t="shared" si="50"/>
        <v>144.05329683486042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13450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3" sqref="E13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483947.57</v>
      </c>
      <c r="E129" s="81">
        <f t="shared" si="26"/>
        <v>634895.26</v>
      </c>
      <c r="F129" s="63">
        <f t="shared" si="1"/>
        <v>131.19091805750776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483947.57</v>
      </c>
      <c r="E133" s="249">
        <v>634895.26</v>
      </c>
      <c r="F133" s="63">
        <f t="shared" si="1"/>
        <v>131.19091805750776</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483947.57</v>
      </c>
      <c r="E141" s="106">
        <f t="shared" si="28"/>
        <v>634895.26</v>
      </c>
      <c r="F141" s="82">
        <f t="shared" si="1"/>
        <v>131.19091805750776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5" sqref="E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53543.76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822862.92999999993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800006.59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574685.25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219522.97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2775.97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2727.4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45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250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22856.34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788644.65999999992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779238.32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566803.26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206714.58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2743.08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2727.4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9406.34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87762.030000000028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7352.73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7352.73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7351.07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7351.07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1.66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1.66</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80409.3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66959.3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13450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7649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2025-01-28T10:47:09Z</dcterms:modified>
</cp:coreProperties>
</file>