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IZVJ.2016\"/>
    </mc:Choice>
  </mc:AlternateContent>
  <bookViews>
    <workbookView xWindow="3240" yWindow="3240" windowWidth="21600" windowHeight="1138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0" i="1"/>
  <c r="H48" i="1"/>
  <c r="H42" i="1"/>
  <c r="H38" i="1"/>
  <c r="H29" i="1"/>
  <c r="I27" i="1"/>
  <c r="I70" i="1"/>
  <c r="I71" i="1"/>
  <c r="I68" i="1"/>
  <c r="I67" i="1" s="1"/>
  <c r="I63" i="1"/>
  <c r="I64" i="1"/>
  <c r="I60" i="1"/>
  <c r="I59" i="1" s="1"/>
  <c r="I57" i="1"/>
  <c r="I48" i="1"/>
  <c r="I42" i="1"/>
  <c r="I38" i="1"/>
  <c r="I37" i="1" s="1"/>
  <c r="I35" i="1"/>
  <c r="I33" i="1"/>
  <c r="I30" i="1"/>
  <c r="G70" i="1"/>
  <c r="G71" i="1"/>
  <c r="G68" i="1"/>
  <c r="G67" i="1" s="1"/>
  <c r="G63" i="1"/>
  <c r="G64" i="1"/>
  <c r="G60" i="1"/>
  <c r="G59" i="1" s="1"/>
  <c r="G38" i="1"/>
  <c r="G57" i="1"/>
  <c r="G48" i="1"/>
  <c r="G42" i="1"/>
  <c r="G35" i="1"/>
  <c r="G33" i="1"/>
  <c r="G30" i="1"/>
  <c r="G29" i="1" s="1"/>
  <c r="I19" i="1"/>
  <c r="I18" i="1" s="1"/>
  <c r="I14" i="1"/>
  <c r="I15" i="1"/>
  <c r="I12" i="1"/>
  <c r="I11" i="1" s="1"/>
  <c r="G15" i="1"/>
  <c r="G14" i="1" s="1"/>
  <c r="G12" i="1"/>
  <c r="G11" i="1" s="1"/>
  <c r="G19" i="1"/>
  <c r="G18" i="1" s="1"/>
  <c r="H37" i="1" l="1"/>
  <c r="H28" i="1" s="1"/>
  <c r="H27" i="1" s="1"/>
  <c r="G10" i="1"/>
  <c r="I10" i="1"/>
  <c r="I66" i="1"/>
  <c r="G37" i="1"/>
  <c r="G28" i="1"/>
  <c r="G66" i="1"/>
  <c r="I29" i="1"/>
  <c r="I28" i="1" s="1"/>
  <c r="G27" i="1" l="1"/>
</calcChain>
</file>

<file path=xl/sharedStrings.xml><?xml version="1.0" encoding="utf-8"?>
<sst xmlns="http://schemas.openxmlformats.org/spreadsheetml/2006/main" count="144" uniqueCount="129">
  <si>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</si>
  <si>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</si>
  <si>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</si>
  <si>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</si>
  <si>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</si>
  <si>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</si>
  <si>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</si>
  <si>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</si>
  <si>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</si>
  <si>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</si>
  <si>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</si>
  <si>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</si>
  <si>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</si>
  <si>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</si>
  <si>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6</t>
  </si>
  <si>
    <t>PRIHODI POSLOVANJA</t>
  </si>
  <si>
    <t>63</t>
  </si>
  <si>
    <t>Potpore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</si>
  <si>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</si>
  <si>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</si>
  <si>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</si>
  <si>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</si>
  <si>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</si>
  <si>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</si>
  <si>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</si>
  <si>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</si>
  <si>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</si>
  <si>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</si>
  <si>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</si>
  <si>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</si>
  <si>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</si>
  <si>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proračunskog korisnika</t>
  </si>
  <si>
    <t>6711</t>
  </si>
  <si>
    <t>Prihodi  za financiranje rashoda poslovanja</t>
  </si>
  <si>
    <t>6712</t>
  </si>
  <si>
    <t>Prihodi  za financiranje rashoda za nabavu nefinancijske imovine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</si>
  <si>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</si>
  <si>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</si>
  <si>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</si>
  <si>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</si>
  <si>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</si>
  <si>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</si>
  <si>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</si>
  <si>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</si>
  <si>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</si>
  <si>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</si>
  <si>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</si>
  <si>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</si>
  <si>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</si>
  <si>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</si>
  <si>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</si>
  <si>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</si>
  <si>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</si>
  <si>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</si>
  <si>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</si>
  <si>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</si>
  <si>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</si>
  <si>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</si>
  <si>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</si>
  <si>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</si>
  <si>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</si>
  <si>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</si>
  <si>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</si>
  <si>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</si>
  <si>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</si>
  <si>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</si>
  <si>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</si>
  <si>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</si>
  <si>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</si>
  <si>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</si>
  <si>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</si>
  <si>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</si>
  <si>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</si>
  <si>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</si>
  <si>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</si>
  <si>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</si>
  <si>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</si>
  <si>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</si>
  <si>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</si>
  <si>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</si>
  <si>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</si>
  <si>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</si>
  <si>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</si>
  <si>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</si>
  <si>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</si>
  <si>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</si>
  <si>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</si>
  <si>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</si>
  <si>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</si>
  <si>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</si>
  <si>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</si>
  <si>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</si>
  <si>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</si>
  <si>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</si>
  <si>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</si>
  <si>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</si>
  <si>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</si>
  <si>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</si>
  <si>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</si>
  <si>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</si>
  <si>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</si>
  <si>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</si>
  <si>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</si>
  <si>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</si>
  <si>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</si>
  <si>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</si>
  <si>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</si>
  <si>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</si>
  <si>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</si>
  <si>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</si>
  <si>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RASHODI ZA NABAVU NEFINANCIJSKE IMOVINE</t>
  </si>
  <si>
    <t>42</t>
  </si>
  <si>
    <t>Rashodi za nabavu proizvedene dugotrajne imovine</t>
  </si>
  <si>
    <t>422</t>
  </si>
  <si>
    <t>Postrojenja i oprema</t>
  </si>
  <si>
    <t>4224</t>
  </si>
  <si>
    <t>Medicinska i laboratorijska oprema</t>
  </si>
  <si>
    <t>45</t>
  </si>
  <si>
    <t>Rashodi za dodatna ulaganja na nefinancijskoj imovini</t>
  </si>
  <si>
    <t>451</t>
  </si>
  <si>
    <t>Dodatna ulaganja na građevinskim objektima</t>
  </si>
  <si>
    <t>4511</t>
  </si>
  <si>
    <t>66</t>
  </si>
  <si>
    <t>Prihodi od donacija</t>
  </si>
  <si>
    <t xml:space="preserve">OSTVARENJE/IZVRŠENJE
1.-12.2023. </t>
  </si>
  <si>
    <t xml:space="preserve">OSTVARENJE/ IZVRŠENJE
1.-12.2022. </t>
  </si>
  <si>
    <t>Plaće za redovan rad</t>
  </si>
  <si>
    <t>TEKUĆI PLAN 2023.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</si>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</sst>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2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1"/>
  <sheetViews>
    <sheetView tabSelected="1" workbookViewId="0">
      <selection activeCell="K72" sqref="K72"/>
    </sheetView>
  </sheetViews>
  <sheetFormatPr defaultRowHeight="15" x14ac:dyDescent="0.25"/>
  <cols>
    <col min="1" max="5" width="10.7109375" customWidth="1"/>
    <col min="6" max="6" width="55.7109375" customWidth="1"/>
    <col min="7" max="9" width="25.7109375" customWidth="1"/>
    <col min="10" max="11" width="15.7109375" customWidth="1"/>
  </cols>
  <sheetData>
    <row r="1" spans="2:11" ht="15.75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x14ac:dyDescent="0.25"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15" t="s">
        <v>2</v>
      </c>
      <c r="C5" s="16"/>
      <c r="D5" s="16"/>
      <c r="E5" s="16"/>
      <c r="F5" s="16"/>
      <c r="G5" s="16"/>
      <c r="H5" s="16"/>
      <c r="I5" s="16"/>
      <c r="J5" s="16"/>
      <c r="K5" s="16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25.5" x14ac:dyDescent="0.25">
      <c r="B7" s="17" t="s">
        <v>3</v>
      </c>
      <c r="C7" s="18"/>
      <c r="D7" s="18"/>
      <c r="E7" s="18"/>
      <c r="F7" s="19"/>
      <c r="G7" s="2" t="s">
        <v>125</v>
      </c>
      <c r="H7" s="3" t="s">
        <v>127</v>
      </c>
      <c r="I7" s="2" t="s">
        <v>124</v>
      </c>
      <c r="J7" s="3" t="s">
        <v>4</v>
      </c>
      <c r="K7" s="3" t="s">
        <v>5</v>
      </c>
    </row>
    <row r="8" spans="2:11" x14ac:dyDescent="0.25">
      <c r="B8" s="10" t="s">
        <v>6</v>
      </c>
      <c r="C8" s="11"/>
      <c r="D8" s="11"/>
      <c r="E8" s="11"/>
      <c r="F8" s="12"/>
      <c r="G8" s="3" t="s">
        <v>7</v>
      </c>
      <c r="H8" s="3" t="s">
        <v>9</v>
      </c>
      <c r="I8" s="3" t="s">
        <v>10</v>
      </c>
      <c r="J8" s="3" t="s">
        <v>11</v>
      </c>
      <c r="K8" s="3" t="s">
        <v>12</v>
      </c>
    </row>
    <row r="9" spans="2:11" x14ac:dyDescent="0.25">
      <c r="B9" s="4"/>
      <c r="C9" s="4"/>
      <c r="D9" s="4"/>
      <c r="E9" s="4"/>
      <c r="F9" s="5" t="s">
        <v>13</v>
      </c>
      <c r="G9" s="6">
        <v>449374.08</v>
      </c>
      <c r="H9" s="6">
        <v>490077</v>
      </c>
      <c r="I9" s="6">
        <v>484909.81</v>
      </c>
      <c r="J9" s="6">
        <v>107.9</v>
      </c>
      <c r="K9" s="6">
        <v>98.95</v>
      </c>
    </row>
    <row r="10" spans="2:11" x14ac:dyDescent="0.25">
      <c r="B10" s="5" t="s">
        <v>14</v>
      </c>
      <c r="C10" s="4"/>
      <c r="D10" s="4"/>
      <c r="E10" s="4"/>
      <c r="F10" s="5" t="s">
        <v>15</v>
      </c>
      <c r="G10" s="6">
        <f>SUM(G11+G14+G17+G18)</f>
        <v>449374.08</v>
      </c>
      <c r="H10" s="6">
        <v>490077</v>
      </c>
      <c r="I10" s="6">
        <f>SUM(I11+I14+I17+I18)</f>
        <v>484909.81</v>
      </c>
      <c r="J10" s="6">
        <v>107.9</v>
      </c>
      <c r="K10" s="6">
        <v>98.95</v>
      </c>
    </row>
    <row r="11" spans="2:11" x14ac:dyDescent="0.25">
      <c r="B11" s="7"/>
      <c r="C11" s="5" t="s">
        <v>16</v>
      </c>
      <c r="D11" s="7"/>
      <c r="E11" s="7"/>
      <c r="F11" s="5" t="s">
        <v>17</v>
      </c>
      <c r="G11" s="6">
        <f>SUM(G12)</f>
        <v>3185.35</v>
      </c>
      <c r="H11" s="6">
        <v>4771</v>
      </c>
      <c r="I11" s="6">
        <f>SUM(I12)</f>
        <v>5329.01</v>
      </c>
      <c r="J11" s="4">
        <v>167.29</v>
      </c>
      <c r="K11" s="9">
        <v>111.69</v>
      </c>
    </row>
    <row r="12" spans="2:11" x14ac:dyDescent="0.25">
      <c r="B12" s="7"/>
      <c r="C12" s="7"/>
      <c r="D12" s="8" t="s">
        <v>18</v>
      </c>
      <c r="E12" s="7"/>
      <c r="F12" s="8" t="s">
        <v>19</v>
      </c>
      <c r="G12" s="9">
        <f>SUM(G13)</f>
        <v>3185.35</v>
      </c>
      <c r="H12" s="9">
        <v>4771</v>
      </c>
      <c r="I12" s="9">
        <f>SUM(I13)</f>
        <v>5329.01</v>
      </c>
      <c r="J12" s="7">
        <v>167.29</v>
      </c>
      <c r="K12" s="9">
        <v>111.69</v>
      </c>
    </row>
    <row r="13" spans="2:11" x14ac:dyDescent="0.25">
      <c r="B13" s="7"/>
      <c r="C13" s="7"/>
      <c r="D13" s="7"/>
      <c r="E13" s="8" t="s">
        <v>20</v>
      </c>
      <c r="F13" s="8" t="s">
        <v>21</v>
      </c>
      <c r="G13" s="9">
        <v>3185.35</v>
      </c>
      <c r="H13" s="9">
        <v>4771</v>
      </c>
      <c r="I13" s="9">
        <v>5329.01</v>
      </c>
      <c r="J13" s="7">
        <v>167.29</v>
      </c>
      <c r="K13" s="9">
        <v>111.69</v>
      </c>
    </row>
    <row r="14" spans="2:11" x14ac:dyDescent="0.25">
      <c r="B14" s="7"/>
      <c r="C14" s="5" t="s">
        <v>22</v>
      </c>
      <c r="D14" s="7"/>
      <c r="E14" s="7"/>
      <c r="F14" s="8" t="s">
        <v>23</v>
      </c>
      <c r="G14" s="6">
        <f>SUM(G15)</f>
        <v>247107.01</v>
      </c>
      <c r="H14" s="6">
        <v>291898</v>
      </c>
      <c r="I14" s="6">
        <f>SUM(I15)</f>
        <v>286072.12</v>
      </c>
      <c r="J14" s="6">
        <v>115.76</v>
      </c>
      <c r="K14" s="9">
        <v>111.69</v>
      </c>
    </row>
    <row r="15" spans="2:11" x14ac:dyDescent="0.25">
      <c r="B15" s="7"/>
      <c r="C15" s="7"/>
      <c r="D15" s="8" t="s">
        <v>24</v>
      </c>
      <c r="E15" s="7"/>
      <c r="F15" s="5" t="s">
        <v>25</v>
      </c>
      <c r="G15" s="9">
        <f>SUM(G16)</f>
        <v>247107.01</v>
      </c>
      <c r="H15" s="9">
        <v>291898</v>
      </c>
      <c r="I15" s="9">
        <f>SUM(I16)</f>
        <v>286072.12</v>
      </c>
      <c r="J15" s="9">
        <v>115.76</v>
      </c>
      <c r="K15" s="9">
        <v>98</v>
      </c>
    </row>
    <row r="16" spans="2:11" x14ac:dyDescent="0.25">
      <c r="B16" s="7"/>
      <c r="C16" s="7"/>
      <c r="D16" s="8"/>
      <c r="E16" s="8" t="s">
        <v>26</v>
      </c>
      <c r="F16" s="8" t="s">
        <v>27</v>
      </c>
      <c r="G16" s="9">
        <v>247107.01</v>
      </c>
      <c r="H16" s="9">
        <v>291898</v>
      </c>
      <c r="I16" s="9">
        <v>286072.12</v>
      </c>
      <c r="J16" s="9">
        <v>115.76</v>
      </c>
      <c r="K16" s="9">
        <v>98</v>
      </c>
    </row>
    <row r="17" spans="2:11" x14ac:dyDescent="0.25">
      <c r="B17" s="7"/>
      <c r="C17" s="5" t="s">
        <v>122</v>
      </c>
      <c r="D17" s="7"/>
      <c r="E17" s="8"/>
      <c r="F17" s="5" t="s">
        <v>123</v>
      </c>
      <c r="G17" s="6">
        <v>53.09</v>
      </c>
      <c r="H17" s="9"/>
      <c r="I17" s="6">
        <v>150</v>
      </c>
      <c r="J17" s="6">
        <v>282.52999999999997</v>
      </c>
      <c r="K17" s="9"/>
    </row>
    <row r="18" spans="2:11" x14ac:dyDescent="0.25">
      <c r="B18" s="7"/>
      <c r="C18" s="5" t="s">
        <v>28</v>
      </c>
      <c r="D18" s="7"/>
      <c r="E18" s="7"/>
      <c r="F18" s="5" t="s">
        <v>29</v>
      </c>
      <c r="G18" s="6">
        <f>SUM(G19)</f>
        <v>199028.63</v>
      </c>
      <c r="H18" s="6">
        <v>193408</v>
      </c>
      <c r="I18" s="6">
        <f>SUM(I19)</f>
        <v>193358.68</v>
      </c>
      <c r="J18" s="6">
        <v>97.15</v>
      </c>
      <c r="K18" s="9">
        <v>99.97</v>
      </c>
    </row>
    <row r="19" spans="2:11" x14ac:dyDescent="0.25">
      <c r="B19" s="7"/>
      <c r="C19" s="7"/>
      <c r="D19" s="8" t="s">
        <v>30</v>
      </c>
      <c r="E19" s="7"/>
      <c r="F19" s="8" t="s">
        <v>31</v>
      </c>
      <c r="G19" s="9">
        <f>SUM(G20+G21)</f>
        <v>199028.63</v>
      </c>
      <c r="H19" s="9">
        <v>193408</v>
      </c>
      <c r="I19" s="9">
        <f>SUM(I20+I21)</f>
        <v>193358.68</v>
      </c>
      <c r="J19" s="9">
        <v>97.15</v>
      </c>
      <c r="K19" s="9">
        <v>99.97</v>
      </c>
    </row>
    <row r="20" spans="2:11" x14ac:dyDescent="0.25">
      <c r="B20" s="7"/>
      <c r="C20" s="7"/>
      <c r="D20" s="7"/>
      <c r="E20" s="8" t="s">
        <v>32</v>
      </c>
      <c r="F20" s="8" t="s">
        <v>33</v>
      </c>
      <c r="G20" s="9">
        <v>183871.69</v>
      </c>
      <c r="H20" s="9">
        <v>186905</v>
      </c>
      <c r="I20" s="9">
        <v>186905</v>
      </c>
      <c r="J20" s="9">
        <v>101.64</v>
      </c>
      <c r="K20" s="9">
        <v>100</v>
      </c>
    </row>
    <row r="21" spans="2:11" x14ac:dyDescent="0.25">
      <c r="B21" s="7"/>
      <c r="C21" s="7"/>
      <c r="D21" s="7"/>
      <c r="E21" s="8" t="s">
        <v>34</v>
      </c>
      <c r="F21" s="8" t="s">
        <v>35</v>
      </c>
      <c r="G21" s="9">
        <v>15156.94</v>
      </c>
      <c r="H21" s="9">
        <v>6503</v>
      </c>
      <c r="I21" s="9">
        <v>6453.68</v>
      </c>
      <c r="J21" s="7">
        <v>42.57</v>
      </c>
      <c r="K21" s="9">
        <v>99.24</v>
      </c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5.5" x14ac:dyDescent="0.25">
      <c r="B25" s="17" t="s">
        <v>3</v>
      </c>
      <c r="C25" s="18"/>
      <c r="D25" s="18"/>
      <c r="E25" s="18"/>
      <c r="F25" s="19"/>
      <c r="G25" s="2" t="s">
        <v>125</v>
      </c>
      <c r="H25" s="3" t="s">
        <v>127</v>
      </c>
      <c r="I25" s="2" t="s">
        <v>124</v>
      </c>
      <c r="J25" s="3" t="s">
        <v>4</v>
      </c>
      <c r="K25" s="3" t="s">
        <v>5</v>
      </c>
    </row>
    <row r="26" spans="2:11" x14ac:dyDescent="0.25">
      <c r="B26" s="10" t="s">
        <v>6</v>
      </c>
      <c r="C26" s="11"/>
      <c r="D26" s="11"/>
      <c r="E26" s="11"/>
      <c r="F26" s="12"/>
      <c r="G26" s="3" t="s">
        <v>7</v>
      </c>
      <c r="H26" s="3" t="s">
        <v>9</v>
      </c>
      <c r="I26" s="3" t="s">
        <v>10</v>
      </c>
      <c r="J26" s="3" t="s">
        <v>11</v>
      </c>
      <c r="K26" s="3" t="s">
        <v>12</v>
      </c>
    </row>
    <row r="27" spans="2:11" x14ac:dyDescent="0.25">
      <c r="B27" s="4"/>
      <c r="C27" s="4"/>
      <c r="D27" s="4"/>
      <c r="E27" s="4"/>
      <c r="F27" s="5" t="s">
        <v>36</v>
      </c>
      <c r="G27" s="6">
        <f>SUM(G28+G66)</f>
        <v>450071.45999999996</v>
      </c>
      <c r="H27" s="6">
        <f>SUM(H28+H66)</f>
        <v>491253</v>
      </c>
      <c r="I27" s="6">
        <f>SUM(I28+I66)</f>
        <v>483947.56999999995</v>
      </c>
      <c r="J27" s="6">
        <v>107.52</v>
      </c>
      <c r="K27" s="6">
        <v>98.51</v>
      </c>
    </row>
    <row r="28" spans="2:11" x14ac:dyDescent="0.25">
      <c r="B28" s="5" t="s">
        <v>8</v>
      </c>
      <c r="C28" s="4"/>
      <c r="D28" s="4"/>
      <c r="E28" s="4"/>
      <c r="F28" s="5" t="s">
        <v>37</v>
      </c>
      <c r="G28" s="6">
        <f>SUM(G29+G37+G59+G63)</f>
        <v>434914.51999999996</v>
      </c>
      <c r="H28" s="6">
        <f>SUM(H29+H37+H59+H63)</f>
        <v>484750</v>
      </c>
      <c r="I28" s="6">
        <f>SUM(I29+I37+I59+I63)</f>
        <v>477493.88999999996</v>
      </c>
      <c r="J28" s="6">
        <v>109.85</v>
      </c>
      <c r="K28" s="6">
        <v>98.5</v>
      </c>
    </row>
    <row r="29" spans="2:11" x14ac:dyDescent="0.25">
      <c r="B29" s="7"/>
      <c r="C29" s="5" t="s">
        <v>38</v>
      </c>
      <c r="D29" s="7"/>
      <c r="E29" s="7"/>
      <c r="F29" s="5" t="s">
        <v>39</v>
      </c>
      <c r="G29" s="6">
        <f>SUM(G30+G33+G35)</f>
        <v>269466.42</v>
      </c>
      <c r="H29" s="6">
        <f>SUM(H30+H33+H35)</f>
        <v>311832</v>
      </c>
      <c r="I29" s="6">
        <f>SUM(I30+I33+I35)</f>
        <v>313001.14999999997</v>
      </c>
      <c r="J29" s="6">
        <v>116.15</v>
      </c>
      <c r="K29" s="9">
        <v>100.37</v>
      </c>
    </row>
    <row r="30" spans="2:11" x14ac:dyDescent="0.25">
      <c r="B30" s="7"/>
      <c r="C30" s="7"/>
      <c r="D30" s="8" t="s">
        <v>40</v>
      </c>
      <c r="E30" s="7"/>
      <c r="F30" s="8" t="s">
        <v>41</v>
      </c>
      <c r="G30" s="9">
        <f>SUM(G31+G32)</f>
        <v>220974.52000000002</v>
      </c>
      <c r="H30" s="9">
        <v>254984</v>
      </c>
      <c r="I30" s="9">
        <f>SUM(I31+I32)</f>
        <v>255164.37</v>
      </c>
      <c r="J30" s="9">
        <v>115.47</v>
      </c>
      <c r="K30" s="9">
        <v>100.07</v>
      </c>
    </row>
    <row r="31" spans="2:11" x14ac:dyDescent="0.25">
      <c r="B31" s="7"/>
      <c r="C31" s="7"/>
      <c r="D31" s="7"/>
      <c r="E31" s="8" t="s">
        <v>42</v>
      </c>
      <c r="F31" s="8" t="s">
        <v>126</v>
      </c>
      <c r="G31" s="9">
        <v>125594.38</v>
      </c>
      <c r="H31" s="9">
        <v>136690</v>
      </c>
      <c r="I31" s="9">
        <v>136633.04999999999</v>
      </c>
      <c r="J31" s="9">
        <v>108.78</v>
      </c>
      <c r="K31" s="9">
        <v>99.95</v>
      </c>
    </row>
    <row r="32" spans="2:11" x14ac:dyDescent="0.25">
      <c r="B32" s="7"/>
      <c r="C32" s="7"/>
      <c r="D32" s="7"/>
      <c r="E32" s="8" t="s">
        <v>43</v>
      </c>
      <c r="F32" s="8" t="s">
        <v>44</v>
      </c>
      <c r="G32" s="9">
        <v>95380.14</v>
      </c>
      <c r="H32" s="9">
        <v>118294</v>
      </c>
      <c r="I32" s="9">
        <v>118531.32</v>
      </c>
      <c r="J32" s="9">
        <v>124.27</v>
      </c>
      <c r="K32" s="9">
        <v>100.2</v>
      </c>
    </row>
    <row r="33" spans="2:11" x14ac:dyDescent="0.25">
      <c r="B33" s="7"/>
      <c r="C33" s="7"/>
      <c r="D33" s="8" t="s">
        <v>45</v>
      </c>
      <c r="E33" s="7"/>
      <c r="F33" s="8" t="s">
        <v>46</v>
      </c>
      <c r="G33" s="9">
        <f>SUM(G34)</f>
        <v>12116.83</v>
      </c>
      <c r="H33" s="9">
        <v>14054</v>
      </c>
      <c r="I33" s="9">
        <f>SUM(I34)</f>
        <v>15088.1</v>
      </c>
      <c r="J33" s="9">
        <v>124.52</v>
      </c>
      <c r="K33" s="9">
        <v>107.35</v>
      </c>
    </row>
    <row r="34" spans="2:11" x14ac:dyDescent="0.25">
      <c r="B34" s="7"/>
      <c r="C34" s="7"/>
      <c r="D34" s="7"/>
      <c r="E34" s="8" t="s">
        <v>47</v>
      </c>
      <c r="F34" s="8" t="s">
        <v>46</v>
      </c>
      <c r="G34" s="9">
        <v>12116.83</v>
      </c>
      <c r="H34" s="9">
        <v>14054</v>
      </c>
      <c r="I34" s="9">
        <v>15088.1</v>
      </c>
      <c r="J34" s="9">
        <v>124.52</v>
      </c>
      <c r="K34" s="9">
        <v>107.35</v>
      </c>
    </row>
    <row r="35" spans="2:11" x14ac:dyDescent="0.25">
      <c r="B35" s="7"/>
      <c r="C35" s="7"/>
      <c r="D35" s="8" t="s">
        <v>48</v>
      </c>
      <c r="E35" s="7"/>
      <c r="F35" s="8" t="s">
        <v>49</v>
      </c>
      <c r="G35" s="9">
        <f>SUM(G36)</f>
        <v>36375.07</v>
      </c>
      <c r="H35" s="9">
        <v>42794</v>
      </c>
      <c r="I35" s="9">
        <f>SUM(I36)</f>
        <v>42748.68</v>
      </c>
      <c r="J35" s="9">
        <v>117.52</v>
      </c>
      <c r="K35" s="9">
        <v>99.89</v>
      </c>
    </row>
    <row r="36" spans="2:11" x14ac:dyDescent="0.25">
      <c r="B36" s="7"/>
      <c r="C36" s="7"/>
      <c r="D36" s="7"/>
      <c r="E36" s="8" t="s">
        <v>50</v>
      </c>
      <c r="F36" s="8" t="s">
        <v>51</v>
      </c>
      <c r="G36" s="9">
        <v>36375.07</v>
      </c>
      <c r="H36" s="9">
        <v>42794</v>
      </c>
      <c r="I36" s="9">
        <v>42748.68</v>
      </c>
      <c r="J36" s="9">
        <v>117.52</v>
      </c>
      <c r="K36" s="9">
        <v>99.89</v>
      </c>
    </row>
    <row r="37" spans="2:11" x14ac:dyDescent="0.25">
      <c r="B37" s="7"/>
      <c r="C37" s="5" t="s">
        <v>52</v>
      </c>
      <c r="D37" s="7"/>
      <c r="E37" s="7"/>
      <c r="F37" s="5" t="s">
        <v>53</v>
      </c>
      <c r="G37" s="6">
        <f>SUM(G38+G42+G48+G57)</f>
        <v>162026.79</v>
      </c>
      <c r="H37" s="6">
        <f>SUM(H38+H42+H48+H57)</f>
        <v>168111</v>
      </c>
      <c r="I37" s="6">
        <f>SUM(I38+I42+I48+I57)</f>
        <v>159846.84</v>
      </c>
      <c r="J37" s="6">
        <v>98.65</v>
      </c>
      <c r="K37" s="9">
        <v>95.08</v>
      </c>
    </row>
    <row r="38" spans="2:11" x14ac:dyDescent="0.25">
      <c r="B38" s="7"/>
      <c r="C38" s="7"/>
      <c r="D38" s="8" t="s">
        <v>54</v>
      </c>
      <c r="E38" s="7"/>
      <c r="F38" s="8" t="s">
        <v>55</v>
      </c>
      <c r="G38" s="9">
        <f>SUM(G39:G41)</f>
        <v>36140.820000000007</v>
      </c>
      <c r="H38" s="9">
        <f>SUM(H39:H41)</f>
        <v>37791</v>
      </c>
      <c r="I38" s="9">
        <f>SUM(I39:I41)</f>
        <v>37330.720000000001</v>
      </c>
      <c r="J38" s="9">
        <v>103.29</v>
      </c>
      <c r="K38" s="9">
        <v>98.78</v>
      </c>
    </row>
    <row r="39" spans="2:11" x14ac:dyDescent="0.25">
      <c r="B39" s="7"/>
      <c r="C39" s="7"/>
      <c r="D39" s="7"/>
      <c r="E39" s="8" t="s">
        <v>56</v>
      </c>
      <c r="F39" s="8" t="s">
        <v>57</v>
      </c>
      <c r="G39" s="9">
        <v>185.41</v>
      </c>
      <c r="H39" s="9">
        <v>492</v>
      </c>
      <c r="I39" s="9">
        <v>250.63</v>
      </c>
      <c r="J39" s="9">
        <v>135.16999999999999</v>
      </c>
      <c r="K39" s="9">
        <v>50.94</v>
      </c>
    </row>
    <row r="40" spans="2:11" x14ac:dyDescent="0.25">
      <c r="B40" s="7"/>
      <c r="C40" s="7"/>
      <c r="D40" s="7"/>
      <c r="E40" s="8" t="s">
        <v>58</v>
      </c>
      <c r="F40" s="8" t="s">
        <v>59</v>
      </c>
      <c r="G40" s="9">
        <v>35955.410000000003</v>
      </c>
      <c r="H40" s="9">
        <v>36729</v>
      </c>
      <c r="I40" s="9">
        <v>36512.01</v>
      </c>
      <c r="J40" s="9">
        <v>101.54</v>
      </c>
      <c r="K40" s="9">
        <v>99.4</v>
      </c>
    </row>
    <row r="41" spans="2:11" x14ac:dyDescent="0.25">
      <c r="B41" s="7"/>
      <c r="C41" s="7"/>
      <c r="D41" s="7"/>
      <c r="E41" s="8" t="s">
        <v>60</v>
      </c>
      <c r="F41" s="8" t="s">
        <v>61</v>
      </c>
      <c r="G41" s="9">
        <v>0</v>
      </c>
      <c r="H41" s="9">
        <v>570</v>
      </c>
      <c r="I41" s="9">
        <v>568.08000000000004</v>
      </c>
      <c r="J41" s="7"/>
      <c r="K41" s="9">
        <v>99.66</v>
      </c>
    </row>
    <row r="42" spans="2:11" x14ac:dyDescent="0.25">
      <c r="B42" s="7"/>
      <c r="C42" s="7"/>
      <c r="D42" s="8" t="s">
        <v>62</v>
      </c>
      <c r="E42" s="7"/>
      <c r="F42" s="8" t="s">
        <v>63</v>
      </c>
      <c r="G42" s="9">
        <f>SUM(G43:G47)</f>
        <v>90442.349999999991</v>
      </c>
      <c r="H42" s="9">
        <f>SUM(H43:H47)</f>
        <v>94159</v>
      </c>
      <c r="I42" s="9">
        <f>SUM(I43:I47)</f>
        <v>88510.349999999991</v>
      </c>
      <c r="J42" s="9">
        <v>97.86</v>
      </c>
      <c r="K42" s="9">
        <v>94</v>
      </c>
    </row>
    <row r="43" spans="2:11" x14ac:dyDescent="0.25">
      <c r="B43" s="7"/>
      <c r="C43" s="7"/>
      <c r="D43" s="7"/>
      <c r="E43" s="8" t="s">
        <v>64</v>
      </c>
      <c r="F43" s="8" t="s">
        <v>65</v>
      </c>
      <c r="G43" s="9">
        <v>9614.23</v>
      </c>
      <c r="H43" s="9">
        <v>9918.9599999999991</v>
      </c>
      <c r="I43" s="9">
        <v>9890.2800000000007</v>
      </c>
      <c r="J43" s="9">
        <v>102.87</v>
      </c>
      <c r="K43" s="9">
        <v>99.71</v>
      </c>
    </row>
    <row r="44" spans="2:11" x14ac:dyDescent="0.25">
      <c r="B44" s="7"/>
      <c r="C44" s="7"/>
      <c r="D44" s="7"/>
      <c r="E44" s="8" t="s">
        <v>66</v>
      </c>
      <c r="F44" s="8" t="s">
        <v>67</v>
      </c>
      <c r="G44" s="9">
        <v>46326.14</v>
      </c>
      <c r="H44" s="9">
        <v>55886.74</v>
      </c>
      <c r="I44" s="9">
        <v>55073.89</v>
      </c>
      <c r="J44" s="9">
        <v>118.88</v>
      </c>
      <c r="K44" s="9">
        <v>98.54</v>
      </c>
    </row>
    <row r="45" spans="2:11" x14ac:dyDescent="0.25">
      <c r="B45" s="7"/>
      <c r="C45" s="7"/>
      <c r="D45" s="7"/>
      <c r="E45" s="8" t="s">
        <v>68</v>
      </c>
      <c r="F45" s="8" t="s">
        <v>69</v>
      </c>
      <c r="G45" s="9">
        <v>31373.81</v>
      </c>
      <c r="H45" s="9">
        <v>24094.3</v>
      </c>
      <c r="I45" s="9">
        <v>20431.330000000002</v>
      </c>
      <c r="J45" s="9">
        <v>65.11</v>
      </c>
      <c r="K45" s="9">
        <v>84.79</v>
      </c>
    </row>
    <row r="46" spans="2:11" x14ac:dyDescent="0.25">
      <c r="B46" s="7"/>
      <c r="C46" s="7"/>
      <c r="D46" s="7"/>
      <c r="E46" s="8" t="s">
        <v>70</v>
      </c>
      <c r="F46" s="8" t="s">
        <v>71</v>
      </c>
      <c r="G46" s="9">
        <v>1981.79</v>
      </c>
      <c r="H46" s="9">
        <v>2459</v>
      </c>
      <c r="I46" s="9">
        <v>1502.73</v>
      </c>
      <c r="J46" s="9">
        <v>75.819999999999993</v>
      </c>
      <c r="K46" s="9">
        <v>61.11</v>
      </c>
    </row>
    <row r="47" spans="2:11" x14ac:dyDescent="0.25">
      <c r="B47" s="7"/>
      <c r="C47" s="7"/>
      <c r="D47" s="7"/>
      <c r="E47" s="8" t="s">
        <v>72</v>
      </c>
      <c r="F47" s="8" t="s">
        <v>73</v>
      </c>
      <c r="G47" s="9">
        <v>1146.3800000000001</v>
      </c>
      <c r="H47" s="9">
        <v>1800</v>
      </c>
      <c r="I47" s="9">
        <v>1612.12</v>
      </c>
      <c r="J47" s="9">
        <v>140.62</v>
      </c>
      <c r="K47" s="9">
        <v>89.56</v>
      </c>
    </row>
    <row r="48" spans="2:11" x14ac:dyDescent="0.25">
      <c r="B48" s="7"/>
      <c r="C48" s="7"/>
      <c r="D48" s="8" t="s">
        <v>74</v>
      </c>
      <c r="E48" s="7"/>
      <c r="F48" s="8" t="s">
        <v>75</v>
      </c>
      <c r="G48" s="9">
        <f>SUM(G49:G56)</f>
        <v>34467.360000000001</v>
      </c>
      <c r="H48" s="9">
        <f>SUM(H49:H56)</f>
        <v>35291</v>
      </c>
      <c r="I48" s="9">
        <f>SUM(I49:I56)</f>
        <v>32977.71</v>
      </c>
      <c r="J48" s="9">
        <v>95.67</v>
      </c>
      <c r="K48" s="9">
        <v>93.44</v>
      </c>
    </row>
    <row r="49" spans="2:11" x14ac:dyDescent="0.25">
      <c r="B49" s="7"/>
      <c r="C49" s="7"/>
      <c r="D49" s="7"/>
      <c r="E49" s="8" t="s">
        <v>76</v>
      </c>
      <c r="F49" s="8" t="s">
        <v>77</v>
      </c>
      <c r="G49" s="9">
        <v>2613.69</v>
      </c>
      <c r="H49" s="9">
        <v>3429.41</v>
      </c>
      <c r="I49" s="9">
        <v>3385.32</v>
      </c>
      <c r="J49" s="9">
        <v>129.52000000000001</v>
      </c>
      <c r="K49" s="9">
        <v>98.71</v>
      </c>
    </row>
    <row r="50" spans="2:11" x14ac:dyDescent="0.25">
      <c r="B50" s="7"/>
      <c r="C50" s="7"/>
      <c r="D50" s="7"/>
      <c r="E50" s="8" t="s">
        <v>78</v>
      </c>
      <c r="F50" s="8" t="s">
        <v>79</v>
      </c>
      <c r="G50" s="9">
        <v>11944.29</v>
      </c>
      <c r="H50" s="9">
        <v>6085.63</v>
      </c>
      <c r="I50" s="9">
        <v>5938.38</v>
      </c>
      <c r="J50" s="9">
        <v>49.71</v>
      </c>
      <c r="K50" s="9">
        <v>97.58</v>
      </c>
    </row>
    <row r="51" spans="2:11" x14ac:dyDescent="0.25">
      <c r="B51" s="7"/>
      <c r="C51" s="7"/>
      <c r="D51" s="7"/>
      <c r="E51" s="8" t="s">
        <v>80</v>
      </c>
      <c r="F51" s="8" t="s">
        <v>81</v>
      </c>
      <c r="G51" s="9">
        <v>1450.96</v>
      </c>
      <c r="H51" s="9">
        <v>1730</v>
      </c>
      <c r="I51" s="9">
        <v>1681.87</v>
      </c>
      <c r="J51" s="9">
        <v>115.91</v>
      </c>
      <c r="K51" s="9">
        <v>97.21</v>
      </c>
    </row>
    <row r="52" spans="2:11" x14ac:dyDescent="0.25">
      <c r="B52" s="7"/>
      <c r="C52" s="7"/>
      <c r="D52" s="7"/>
      <c r="E52" s="8" t="s">
        <v>82</v>
      </c>
      <c r="F52" s="8" t="s">
        <v>83</v>
      </c>
      <c r="G52" s="9">
        <v>7839.87</v>
      </c>
      <c r="H52" s="9">
        <v>8109.56</v>
      </c>
      <c r="I52" s="9">
        <v>7300.69</v>
      </c>
      <c r="J52" s="9">
        <v>93.12</v>
      </c>
      <c r="K52" s="9">
        <v>90.02</v>
      </c>
    </row>
    <row r="53" spans="2:11" x14ac:dyDescent="0.25">
      <c r="B53" s="7"/>
      <c r="C53" s="7"/>
      <c r="D53" s="7"/>
      <c r="E53" s="8" t="s">
        <v>84</v>
      </c>
      <c r="F53" s="8" t="s">
        <v>85</v>
      </c>
      <c r="G53" s="9">
        <v>777.72</v>
      </c>
      <c r="H53" s="9">
        <v>898.34</v>
      </c>
      <c r="I53" s="9">
        <v>771.51</v>
      </c>
      <c r="J53" s="9">
        <v>99.2</v>
      </c>
      <c r="K53" s="9">
        <v>85.88</v>
      </c>
    </row>
    <row r="54" spans="2:11" x14ac:dyDescent="0.25">
      <c r="B54" s="7"/>
      <c r="C54" s="7"/>
      <c r="D54" s="7"/>
      <c r="E54" s="8" t="s">
        <v>86</v>
      </c>
      <c r="F54" s="8" t="s">
        <v>87</v>
      </c>
      <c r="G54" s="9">
        <v>0</v>
      </c>
      <c r="H54" s="9">
        <v>50</v>
      </c>
      <c r="I54" s="9">
        <v>0</v>
      </c>
      <c r="J54" s="7"/>
      <c r="K54" s="9">
        <v>0</v>
      </c>
    </row>
    <row r="55" spans="2:11" x14ac:dyDescent="0.25">
      <c r="B55" s="7"/>
      <c r="C55" s="7"/>
      <c r="D55" s="7"/>
      <c r="E55" s="8" t="s">
        <v>88</v>
      </c>
      <c r="F55" s="8" t="s">
        <v>89</v>
      </c>
      <c r="G55" s="9">
        <v>7015.59</v>
      </c>
      <c r="H55" s="9">
        <v>5256.21</v>
      </c>
      <c r="I55" s="9">
        <v>4868.09</v>
      </c>
      <c r="J55" s="9">
        <v>69.38</v>
      </c>
      <c r="K55" s="9">
        <v>92.61</v>
      </c>
    </row>
    <row r="56" spans="2:11" x14ac:dyDescent="0.25">
      <c r="B56" s="7"/>
      <c r="C56" s="7"/>
      <c r="D56" s="7"/>
      <c r="E56" s="8" t="s">
        <v>90</v>
      </c>
      <c r="F56" s="8" t="s">
        <v>91</v>
      </c>
      <c r="G56" s="9">
        <v>2825.24</v>
      </c>
      <c r="H56" s="9">
        <v>9731.85</v>
      </c>
      <c r="I56" s="9">
        <v>9031.85</v>
      </c>
      <c r="J56" s="9">
        <v>319.68</v>
      </c>
      <c r="K56" s="9">
        <v>92.8</v>
      </c>
    </row>
    <row r="57" spans="2:11" x14ac:dyDescent="0.25">
      <c r="B57" s="7"/>
      <c r="C57" s="7"/>
      <c r="D57" s="8" t="s">
        <v>92</v>
      </c>
      <c r="E57" s="7"/>
      <c r="F57" s="8" t="s">
        <v>93</v>
      </c>
      <c r="G57" s="9">
        <f>SUM(G58)</f>
        <v>976.26</v>
      </c>
      <c r="H57" s="9">
        <v>870</v>
      </c>
      <c r="I57" s="9">
        <f>SUM(I58)</f>
        <v>1028.06</v>
      </c>
      <c r="J57" s="7">
        <v>105.3</v>
      </c>
      <c r="K57" s="9">
        <v>118.16</v>
      </c>
    </row>
    <row r="58" spans="2:11" x14ac:dyDescent="0.25">
      <c r="B58" s="7"/>
      <c r="C58" s="7"/>
      <c r="D58" s="7"/>
      <c r="E58" s="8" t="s">
        <v>94</v>
      </c>
      <c r="F58" s="8" t="s">
        <v>95</v>
      </c>
      <c r="G58" s="9">
        <v>976.26</v>
      </c>
      <c r="H58" s="9">
        <v>870</v>
      </c>
      <c r="I58" s="9">
        <v>1028.06</v>
      </c>
      <c r="J58" s="7">
        <v>105.3</v>
      </c>
      <c r="K58" s="9">
        <v>118.16</v>
      </c>
    </row>
    <row r="59" spans="2:11" x14ac:dyDescent="0.25">
      <c r="B59" s="7"/>
      <c r="C59" s="5" t="s">
        <v>96</v>
      </c>
      <c r="D59" s="7"/>
      <c r="E59" s="7"/>
      <c r="F59" s="5" t="s">
        <v>97</v>
      </c>
      <c r="G59" s="6">
        <f>SUM(G60)</f>
        <v>2186.9899999999998</v>
      </c>
      <c r="H59" s="6">
        <f>SUM(H60)</f>
        <v>2405</v>
      </c>
      <c r="I59" s="6">
        <f>SUM(I60)</f>
        <v>2270.2200000000003</v>
      </c>
      <c r="J59" s="6">
        <v>103.8</v>
      </c>
      <c r="K59" s="9">
        <v>94.39</v>
      </c>
    </row>
    <row r="60" spans="2:11" x14ac:dyDescent="0.25">
      <c r="B60" s="7"/>
      <c r="C60" s="7"/>
      <c r="D60" s="8" t="s">
        <v>98</v>
      </c>
      <c r="E60" s="7"/>
      <c r="F60" s="8" t="s">
        <v>99</v>
      </c>
      <c r="G60" s="9">
        <f>SUM(G61:G62)</f>
        <v>2186.9899999999998</v>
      </c>
      <c r="H60" s="9">
        <f>SUM(H61:H62)</f>
        <v>2405</v>
      </c>
      <c r="I60" s="9">
        <f>SUM(I61:I62)</f>
        <v>2270.2200000000003</v>
      </c>
      <c r="J60" s="9">
        <v>103.8</v>
      </c>
      <c r="K60" s="9">
        <v>94.39</v>
      </c>
    </row>
    <row r="61" spans="2:11" x14ac:dyDescent="0.25">
      <c r="B61" s="7"/>
      <c r="C61" s="7"/>
      <c r="D61" s="7"/>
      <c r="E61" s="8" t="s">
        <v>100</v>
      </c>
      <c r="F61" s="8" t="s">
        <v>101</v>
      </c>
      <c r="G61" s="9">
        <v>2186.9899999999998</v>
      </c>
      <c r="H61" s="9">
        <v>2383</v>
      </c>
      <c r="I61" s="9">
        <v>2248.8200000000002</v>
      </c>
      <c r="J61" s="9">
        <v>103.8</v>
      </c>
      <c r="K61" s="9">
        <v>94.37</v>
      </c>
    </row>
    <row r="62" spans="2:11" x14ac:dyDescent="0.25">
      <c r="B62" s="7"/>
      <c r="C62" s="7"/>
      <c r="D62" s="7"/>
      <c r="E62" s="8" t="s">
        <v>102</v>
      </c>
      <c r="F62" s="8" t="s">
        <v>103</v>
      </c>
      <c r="G62" s="9">
        <v>0</v>
      </c>
      <c r="H62" s="9">
        <v>22</v>
      </c>
      <c r="I62" s="9">
        <v>21.4</v>
      </c>
      <c r="J62" s="7"/>
      <c r="K62" s="9">
        <v>97.27</v>
      </c>
    </row>
    <row r="63" spans="2:11" x14ac:dyDescent="0.25">
      <c r="B63" s="7"/>
      <c r="C63" s="5" t="s">
        <v>104</v>
      </c>
      <c r="D63" s="7"/>
      <c r="E63" s="7"/>
      <c r="F63" s="5" t="s">
        <v>105</v>
      </c>
      <c r="G63" s="6">
        <f>SUM(G64)</f>
        <v>1234.32</v>
      </c>
      <c r="H63" s="6">
        <v>2402</v>
      </c>
      <c r="I63" s="6">
        <f>SUM(I64)</f>
        <v>2375.6799999999998</v>
      </c>
      <c r="J63" s="6">
        <v>192.46</v>
      </c>
      <c r="K63" s="9">
        <v>98.9</v>
      </c>
    </row>
    <row r="64" spans="2:11" x14ac:dyDescent="0.25">
      <c r="B64" s="7"/>
      <c r="C64" s="7"/>
      <c r="D64" s="8" t="s">
        <v>106</v>
      </c>
      <c r="E64" s="7"/>
      <c r="F64" s="8" t="s">
        <v>107</v>
      </c>
      <c r="G64" s="9">
        <f>SUM(G65)</f>
        <v>1234.32</v>
      </c>
      <c r="H64" s="9">
        <v>2402</v>
      </c>
      <c r="I64" s="9">
        <f>SUM(I65)</f>
        <v>2375.6799999999998</v>
      </c>
      <c r="J64" s="9">
        <v>192.46</v>
      </c>
      <c r="K64" s="9">
        <v>98.9</v>
      </c>
    </row>
    <row r="65" spans="2:11" x14ac:dyDescent="0.25">
      <c r="B65" s="7"/>
      <c r="C65" s="7"/>
      <c r="D65" s="7"/>
      <c r="E65" s="8" t="s">
        <v>108</v>
      </c>
      <c r="F65" s="8" t="s">
        <v>109</v>
      </c>
      <c r="G65" s="9">
        <v>1234.32</v>
      </c>
      <c r="H65" s="9">
        <v>2402</v>
      </c>
      <c r="I65" s="9">
        <v>2375.6799999999998</v>
      </c>
      <c r="J65" s="9">
        <v>192.46</v>
      </c>
      <c r="K65" s="9">
        <v>98.9</v>
      </c>
    </row>
    <row r="66" spans="2:11" x14ac:dyDescent="0.25">
      <c r="B66" s="5" t="s">
        <v>9</v>
      </c>
      <c r="C66" s="4"/>
      <c r="D66" s="4"/>
      <c r="E66" s="4"/>
      <c r="F66" s="5" t="s">
        <v>110</v>
      </c>
      <c r="G66" s="6">
        <f>SUM(G67+G70)</f>
        <v>15156.939999999999</v>
      </c>
      <c r="H66" s="6">
        <v>6503</v>
      </c>
      <c r="I66" s="6">
        <f>SUM(I67+I70)</f>
        <v>6453.68</v>
      </c>
      <c r="J66" s="4">
        <v>42.57</v>
      </c>
      <c r="K66" s="6">
        <v>98.59</v>
      </c>
    </row>
    <row r="67" spans="2:11" x14ac:dyDescent="0.25">
      <c r="B67" s="7"/>
      <c r="C67" s="5" t="s">
        <v>111</v>
      </c>
      <c r="D67" s="7"/>
      <c r="E67" s="7"/>
      <c r="F67" s="5" t="s">
        <v>112</v>
      </c>
      <c r="G67" s="6">
        <f>SUM(G68)</f>
        <v>6490.14</v>
      </c>
      <c r="H67" s="6">
        <v>2548</v>
      </c>
      <c r="I67" s="6">
        <f>SUM(I68)</f>
        <v>2546.1799999999998</v>
      </c>
      <c r="J67" s="4" t="s">
        <v>128</v>
      </c>
      <c r="K67" s="9">
        <v>99.92</v>
      </c>
    </row>
    <row r="68" spans="2:11" x14ac:dyDescent="0.25">
      <c r="B68" s="7"/>
      <c r="C68" s="7"/>
      <c r="D68" s="8" t="s">
        <v>113</v>
      </c>
      <c r="E68" s="7"/>
      <c r="F68" s="8" t="s">
        <v>114</v>
      </c>
      <c r="G68" s="9">
        <f>SUM(G69)</f>
        <v>6490.14</v>
      </c>
      <c r="H68" s="9">
        <v>2548</v>
      </c>
      <c r="I68" s="9">
        <f>SUM(I69)</f>
        <v>2546.1799999999998</v>
      </c>
      <c r="J68" s="7">
        <v>39.229999999999997</v>
      </c>
      <c r="K68" s="9">
        <v>99.92</v>
      </c>
    </row>
    <row r="69" spans="2:11" x14ac:dyDescent="0.25">
      <c r="B69" s="7"/>
      <c r="C69" s="7"/>
      <c r="D69" s="7"/>
      <c r="E69" s="8" t="s">
        <v>115</v>
      </c>
      <c r="F69" s="8" t="s">
        <v>116</v>
      </c>
      <c r="G69" s="9">
        <v>6490.14</v>
      </c>
      <c r="H69" s="9">
        <v>2548</v>
      </c>
      <c r="I69" s="9">
        <v>2546.1799999999998</v>
      </c>
      <c r="J69" s="7">
        <v>39.229999999999997</v>
      </c>
      <c r="K69" s="9">
        <v>99.92</v>
      </c>
    </row>
    <row r="70" spans="2:11" x14ac:dyDescent="0.25">
      <c r="B70" s="7"/>
      <c r="C70" s="5" t="s">
        <v>117</v>
      </c>
      <c r="D70" s="7"/>
      <c r="E70" s="7"/>
      <c r="F70" s="5" t="s">
        <v>118</v>
      </c>
      <c r="G70" s="6">
        <f>SUM(G71)</f>
        <v>8666.7999999999993</v>
      </c>
      <c r="H70" s="6">
        <v>3955</v>
      </c>
      <c r="I70" s="6">
        <f>SUM(I71)</f>
        <v>3907.5</v>
      </c>
      <c r="J70" s="4">
        <v>45.08</v>
      </c>
      <c r="K70" s="9">
        <v>98.79</v>
      </c>
    </row>
    <row r="71" spans="2:11" x14ac:dyDescent="0.25">
      <c r="B71" s="7"/>
      <c r="C71" s="7"/>
      <c r="D71" s="8" t="s">
        <v>119</v>
      </c>
      <c r="E71" s="7"/>
      <c r="F71" s="8" t="s">
        <v>120</v>
      </c>
      <c r="G71" s="9">
        <f>SUM(G72)</f>
        <v>8666.7999999999993</v>
      </c>
      <c r="H71" s="9">
        <v>3955</v>
      </c>
      <c r="I71" s="9">
        <f>SUM(I72)</f>
        <v>3907.5</v>
      </c>
      <c r="J71" s="7">
        <v>45.08</v>
      </c>
      <c r="K71" s="9">
        <v>98.79</v>
      </c>
    </row>
    <row r="72" spans="2:11" x14ac:dyDescent="0.25">
      <c r="B72" s="7"/>
      <c r="C72" s="7"/>
      <c r="D72" s="7"/>
      <c r="E72" s="8" t="s">
        <v>121</v>
      </c>
      <c r="F72" s="8" t="s">
        <v>120</v>
      </c>
      <c r="G72" s="9">
        <v>8666.7999999999993</v>
      </c>
      <c r="H72" s="9">
        <v>3955</v>
      </c>
      <c r="I72" s="9">
        <v>3907.5</v>
      </c>
      <c r="J72" s="7">
        <v>45.08</v>
      </c>
      <c r="K72" s="9">
        <v>98.79</v>
      </c>
    </row>
    <row r="73" spans="2:1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</sheetData>
  <mergeCells count="7">
    <mergeCell ref="B26:F26"/>
    <mergeCell ref="B1:K1"/>
    <mergeCell ref="B3:K3"/>
    <mergeCell ref="B5:K5"/>
    <mergeCell ref="B7:F7"/>
    <mergeCell ref="B8:F8"/>
    <mergeCell ref="B25:F25"/>
  </mergeCells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2024-02-16T08:34:03Z</cp:lastPrinted>
  <dcterms:created xsi:type="dcterms:W3CDTF">2024-01-17T09:11:13Z</dcterms:created>
  <dcterms:modified xsi:type="dcterms:W3CDTF">2024-03-19T08:49:40Z</dcterms:modified>
</cp:coreProperties>
</file>