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OM ZA STARIJE\AppData\Local\Microsoft\Windows\INetCache\Content.Outlook\6STDFA7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6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G288" i="9"/>
  <c r="F288" i="9"/>
  <c r="B288" i="9"/>
  <c r="F287" i="9"/>
  <c r="F286" i="9"/>
  <c r="H285" i="9"/>
  <c r="G285" i="9"/>
  <c r="F285" i="9"/>
  <c r="E285" i="9"/>
  <c r="B285" i="9" s="1"/>
  <c r="H284" i="9"/>
  <c r="E284" i="9" s="1"/>
  <c r="B284" i="9" s="1"/>
  <c r="G284" i="9"/>
  <c r="F284" i="9"/>
  <c r="H283" i="9"/>
  <c r="G283" i="9"/>
  <c r="F283" i="9"/>
  <c r="F282" i="9"/>
  <c r="H281" i="9"/>
  <c r="E281" i="9" s="1"/>
  <c r="G281" i="9"/>
  <c r="F281" i="9"/>
  <c r="H280" i="9"/>
  <c r="G280" i="9"/>
  <c r="F280" i="9"/>
  <c r="E280" i="9"/>
  <c r="B280" i="9" s="1"/>
  <c r="H279" i="9"/>
  <c r="E279" i="9" s="1"/>
  <c r="G279" i="9"/>
  <c r="F279" i="9"/>
  <c r="F278" i="9"/>
  <c r="F277" i="9"/>
  <c r="F276" i="9"/>
  <c r="L274" i="9"/>
  <c r="F274" i="9" s="1"/>
  <c r="H274" i="9"/>
  <c r="I273" i="9"/>
  <c r="E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B226" i="9"/>
  <c r="H225" i="9"/>
  <c r="G225" i="9"/>
  <c r="F225" i="9"/>
  <c r="E225" i="9"/>
  <c r="B225" i="9" s="1"/>
  <c r="M224" i="9"/>
  <c r="L224" i="9"/>
  <c r="F224" i="9"/>
  <c r="E224" i="9"/>
  <c r="B224" i="9"/>
  <c r="M223" i="9"/>
  <c r="L223" i="9"/>
  <c r="F223" i="9" s="1"/>
  <c r="E223" i="9"/>
  <c r="M222" i="9"/>
  <c r="L222" i="9"/>
  <c r="E222" i="9"/>
  <c r="M221" i="9"/>
  <c r="L221" i="9"/>
  <c r="F221" i="9" s="1"/>
  <c r="E221" i="9"/>
  <c r="M220" i="9"/>
  <c r="L220" i="9"/>
  <c r="E220" i="9"/>
  <c r="M219" i="9"/>
  <c r="L219" i="9"/>
  <c r="F219" i="9" s="1"/>
  <c r="E219" i="9"/>
  <c r="M218" i="9"/>
  <c r="L218" i="9"/>
  <c r="F218" i="9" s="1"/>
  <c r="B218" i="9" s="1"/>
  <c r="E218" i="9"/>
  <c r="M217" i="9"/>
  <c r="L217" i="9"/>
  <c r="E217" i="9"/>
  <c r="M216" i="9"/>
  <c r="L216" i="9"/>
  <c r="E216" i="9"/>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G143" i="9"/>
  <c r="F143" i="9"/>
  <c r="B143" i="9"/>
  <c r="F142" i="9"/>
  <c r="H141" i="9"/>
  <c r="E141" i="9" s="1"/>
  <c r="G141" i="9"/>
  <c r="F141" i="9"/>
  <c r="H140" i="9"/>
  <c r="G140" i="9"/>
  <c r="F140" i="9"/>
  <c r="E140" i="9"/>
  <c r="B140" i="9" s="1"/>
  <c r="H139" i="9"/>
  <c r="E139" i="9" s="1"/>
  <c r="G139" i="9"/>
  <c r="F139" i="9"/>
  <c r="H138" i="9"/>
  <c r="G138" i="9"/>
  <c r="F138" i="9"/>
  <c r="E138" i="9"/>
  <c r="B138" i="9" s="1"/>
  <c r="H137" i="9"/>
  <c r="E137" i="9" s="1"/>
  <c r="G137" i="9"/>
  <c r="F137" i="9"/>
  <c r="H136" i="9"/>
  <c r="G136" i="9"/>
  <c r="F136" i="9"/>
  <c r="E136" i="9"/>
  <c r="B136" i="9" s="1"/>
  <c r="H135" i="9"/>
  <c r="E135" i="9" s="1"/>
  <c r="G135" i="9"/>
  <c r="F135" i="9"/>
  <c r="H134" i="9"/>
  <c r="G134" i="9"/>
  <c r="F134" i="9"/>
  <c r="E134" i="9"/>
  <c r="B134" i="9" s="1"/>
  <c r="H133" i="9"/>
  <c r="E133" i="9" s="1"/>
  <c r="G133" i="9"/>
  <c r="F133" i="9"/>
  <c r="H132" i="9"/>
  <c r="G132" i="9"/>
  <c r="F132" i="9"/>
  <c r="E132" i="9"/>
  <c r="B132" i="9" s="1"/>
  <c r="H131" i="9"/>
  <c r="E131" i="9" s="1"/>
  <c r="G131" i="9"/>
  <c r="F131" i="9"/>
  <c r="H130" i="9"/>
  <c r="G130" i="9"/>
  <c r="F130" i="9"/>
  <c r="E130" i="9"/>
  <c r="B130" i="9" s="1"/>
  <c r="H129" i="9"/>
  <c r="E129" i="9" s="1"/>
  <c r="G129" i="9"/>
  <c r="F129" i="9"/>
  <c r="H128" i="9"/>
  <c r="G128" i="9"/>
  <c r="F128" i="9"/>
  <c r="E128" i="9"/>
  <c r="B128" i="9" s="1"/>
  <c r="H127" i="9"/>
  <c r="E127" i="9" s="1"/>
  <c r="G127" i="9"/>
  <c r="F127" i="9"/>
  <c r="H126" i="9"/>
  <c r="G126" i="9"/>
  <c r="F126" i="9"/>
  <c r="E126" i="9"/>
  <c r="B126" i="9" s="1"/>
  <c r="H125" i="9"/>
  <c r="E125" i="9" s="1"/>
  <c r="G125" i="9"/>
  <c r="F125" i="9"/>
  <c r="H124" i="9"/>
  <c r="G124" i="9"/>
  <c r="F124" i="9"/>
  <c r="E124" i="9"/>
  <c r="B124" i="9" s="1"/>
  <c r="H123" i="9"/>
  <c r="E123" i="9" s="1"/>
  <c r="G123" i="9"/>
  <c r="F123" i="9"/>
  <c r="B123" i="9"/>
  <c r="H122" i="9"/>
  <c r="G122" i="9"/>
  <c r="F122" i="9"/>
  <c r="E122" i="9"/>
  <c r="B122" i="9" s="1"/>
  <c r="H121" i="9"/>
  <c r="E121" i="9" s="1"/>
  <c r="G121" i="9"/>
  <c r="F121" i="9"/>
  <c r="B121" i="9"/>
  <c r="H120" i="9"/>
  <c r="G120" i="9"/>
  <c r="F120" i="9"/>
  <c r="E120" i="9"/>
  <c r="B120" i="9" s="1"/>
  <c r="H119" i="9"/>
  <c r="E119" i="9" s="1"/>
  <c r="G119" i="9"/>
  <c r="F119" i="9"/>
  <c r="B119" i="9"/>
  <c r="H118" i="9"/>
  <c r="G118" i="9"/>
  <c r="F118" i="9"/>
  <c r="E118" i="9"/>
  <c r="B118" i="9" s="1"/>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F68" i="9"/>
  <c r="H67" i="9"/>
  <c r="E67" i="9" s="1"/>
  <c r="B67" i="9" s="1"/>
  <c r="G67" i="9"/>
  <c r="F67" i="9"/>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G44" i="9"/>
  <c r="F44" i="9"/>
  <c r="H43" i="9"/>
  <c r="G43" i="9"/>
  <c r="F43" i="9"/>
  <c r="E43" i="9"/>
  <c r="B43" i="9" s="1"/>
  <c r="H42" i="9"/>
  <c r="E42" i="9" s="1"/>
  <c r="B42" i="9" s="1"/>
  <c r="G42" i="9"/>
  <c r="F42" i="9"/>
  <c r="H41" i="9"/>
  <c r="G41" i="9"/>
  <c r="F41" i="9"/>
  <c r="E41" i="9"/>
  <c r="B41" i="9" s="1"/>
  <c r="H40" i="9"/>
  <c r="G40" i="9"/>
  <c r="F40" i="9"/>
  <c r="H39" i="9"/>
  <c r="E39" i="9" s="1"/>
  <c r="B39" i="9" s="1"/>
  <c r="G39" i="9"/>
  <c r="F39" i="9"/>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E32" i="9" s="1"/>
  <c r="B32" i="9" s="1"/>
  <c r="G32" i="9"/>
  <c r="F32" i="9"/>
  <c r="H31" i="9"/>
  <c r="G31" i="9"/>
  <c r="F31" i="9"/>
  <c r="E31" i="9"/>
  <c r="B31" i="9" s="1"/>
  <c r="H30" i="9"/>
  <c r="E30" i="9" s="1"/>
  <c r="B30" i="9" s="1"/>
  <c r="G30" i="9"/>
  <c r="F30" i="9"/>
  <c r="H29" i="9"/>
  <c r="G29" i="9"/>
  <c r="F29" i="9"/>
  <c r="E29" i="9"/>
  <c r="B29" i="9" s="1"/>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G22" i="9"/>
  <c r="F22" i="9"/>
  <c r="H21" i="9"/>
  <c r="G21" i="9"/>
  <c r="F21" i="9"/>
  <c r="E21" i="9"/>
  <c r="B21" i="9" s="1"/>
  <c r="F20" i="9"/>
  <c r="F4" i="9"/>
  <c r="O3" i="9"/>
  <c r="G274" i="9" s="1"/>
  <c r="E274" i="9" s="1"/>
  <c r="I3" i="9"/>
  <c r="H3" i="9"/>
  <c r="G3" i="9"/>
  <c r="D101" i="8"/>
  <c r="D95" i="8"/>
  <c r="D90" i="8"/>
  <c r="D85" i="8"/>
  <c r="D80" i="8"/>
  <c r="D75" i="8"/>
  <c r="D70" i="8"/>
  <c r="D65" i="8"/>
  <c r="D60" i="8"/>
  <c r="D55" i="8"/>
  <c r="D50" i="8"/>
  <c r="D49" i="8"/>
  <c r="D44" i="8"/>
  <c r="D43" i="8"/>
  <c r="I35" i="3" s="1"/>
  <c r="D36" i="8"/>
  <c r="D26" i="8"/>
  <c r="D24" i="8" s="1"/>
  <c r="C1499" i="1" s="1"/>
  <c r="H1499" i="1" s="1"/>
  <c r="D18" i="8"/>
  <c r="D8" i="8"/>
  <c r="D6" i="8" s="1"/>
  <c r="E44" i="7"/>
  <c r="D44" i="7"/>
  <c r="E39" i="7"/>
  <c r="D39" i="7"/>
  <c r="E38" i="7"/>
  <c r="D38" i="7"/>
  <c r="E30" i="7"/>
  <c r="D30" i="7"/>
  <c r="E23" i="7"/>
  <c r="D23" i="7"/>
  <c r="E22" i="7"/>
  <c r="D22"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I23" i="3" s="1"/>
  <c r="D239" i="5"/>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F190" i="5"/>
  <c r="D190" i="5"/>
  <c r="G291"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124" i="1" s="1"/>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D78" i="5" s="1"/>
  <c r="E78" i="5"/>
  <c r="D1056" i="1" s="1"/>
  <c r="F77" i="5"/>
  <c r="F76" i="5"/>
  <c r="F75" i="5"/>
  <c r="F74" i="5"/>
  <c r="F73" i="5"/>
  <c r="F72" i="5"/>
  <c r="F71" i="5"/>
  <c r="E70" i="5"/>
  <c r="E69" i="5" s="1"/>
  <c r="D1047" i="1" s="1"/>
  <c r="D70" i="5"/>
  <c r="F70" i="5" s="1"/>
  <c r="D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D593" i="4" s="1"/>
  <c r="F593"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E580" i="4" s="1"/>
  <c r="D590" i="4"/>
  <c r="F590" i="4" s="1"/>
  <c r="F589" i="4"/>
  <c r="F588" i="4"/>
  <c r="E587" i="4"/>
  <c r="D587" i="4"/>
  <c r="F587" i="4" s="1"/>
  <c r="F586" i="4"/>
  <c r="E585" i="4"/>
  <c r="D585" i="4"/>
  <c r="F585" i="4" s="1"/>
  <c r="F584" i="4"/>
  <c r="F583" i="4"/>
  <c r="F582" i="4"/>
  <c r="E581" i="4"/>
  <c r="D581" i="4"/>
  <c r="D580" i="4" s="1"/>
  <c r="F580" i="4" s="1"/>
  <c r="F579" i="4"/>
  <c r="F578" i="4"/>
  <c r="E577" i="4"/>
  <c r="D577" i="4"/>
  <c r="D567" i="4" s="1"/>
  <c r="F56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D529"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E418" i="4"/>
  <c r="D418" i="4"/>
  <c r="E417" i="4"/>
  <c r="E644" i="4" s="1"/>
  <c r="D638" i="1" s="1"/>
  <c r="D417" i="4"/>
  <c r="E416" i="4"/>
  <c r="E643" i="4" s="1"/>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6" i="4" s="1"/>
  <c r="F355" i="4"/>
  <c r="F354" i="4"/>
  <c r="F353" i="4"/>
  <c r="E352" i="4"/>
  <c r="D352" i="4"/>
  <c r="D351" i="4" s="1"/>
  <c r="F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D299" i="4" s="1"/>
  <c r="F299" i="4" s="1"/>
  <c r="E299" i="4"/>
  <c r="E298" i="4" s="1"/>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E252" i="4" s="1"/>
  <c r="D248" i="1" s="1"/>
  <c r="D259" i="4"/>
  <c r="F258" i="4"/>
  <c r="F257" i="4"/>
  <c r="F256" i="4"/>
  <c r="F255" i="4"/>
  <c r="F254" i="4"/>
  <c r="E253" i="4"/>
  <c r="D253" i="4"/>
  <c r="D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E225" i="4"/>
  <c r="D225" i="4"/>
  <c r="D224" i="4" s="1"/>
  <c r="F224" i="4" s="1"/>
  <c r="F223" i="4"/>
  <c r="F222" i="4"/>
  <c r="F221" i="4"/>
  <c r="F220" i="4"/>
  <c r="E219" i="4"/>
  <c r="D219" i="4"/>
  <c r="F219" i="4" s="1"/>
  <c r="F218" i="4"/>
  <c r="F217" i="4"/>
  <c r="E216" i="4"/>
  <c r="E215" i="4" s="1"/>
  <c r="D216" i="4"/>
  <c r="F216" i="4" s="1"/>
  <c r="D215" i="4"/>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F164" i="4" s="1"/>
  <c r="D163" i="4"/>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08" i="1" s="1"/>
  <c r="D112" i="4"/>
  <c r="F111" i="4"/>
  <c r="F110" i="4"/>
  <c r="F109" i="4"/>
  <c r="F108" i="4"/>
  <c r="E107" i="4"/>
  <c r="D107" i="4"/>
  <c r="D106" i="4" s="1"/>
  <c r="E106" i="4"/>
  <c r="D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50" i="4" s="1"/>
  <c r="E50" i="4"/>
  <c r="D46" i="1" s="1"/>
  <c r="H46" i="1"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2" i="1" s="1"/>
  <c r="D8" i="4"/>
  <c r="F8" i="4" s="1"/>
  <c r="D7"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H23"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G1577" i="1" s="1"/>
  <c r="C1576" i="1"/>
  <c r="H1576" i="1" s="1"/>
  <c r="C1575" i="1"/>
  <c r="G1575" i="1" s="1"/>
  <c r="C1574" i="1"/>
  <c r="H1574" i="1" s="1"/>
  <c r="C1573" i="1"/>
  <c r="G1573" i="1" s="1"/>
  <c r="C1572" i="1"/>
  <c r="H1572" i="1" s="1"/>
  <c r="C1571" i="1"/>
  <c r="G1571" i="1" s="1"/>
  <c r="C1570" i="1"/>
  <c r="H1570" i="1" s="1"/>
  <c r="C1569" i="1"/>
  <c r="G1569" i="1" s="1"/>
  <c r="C1568" i="1"/>
  <c r="H1568" i="1" s="1"/>
  <c r="C1567" i="1"/>
  <c r="G1567" i="1" s="1"/>
  <c r="C1566" i="1"/>
  <c r="H1566" i="1" s="1"/>
  <c r="C1565" i="1"/>
  <c r="G1565" i="1" s="1"/>
  <c r="C1564" i="1"/>
  <c r="H1564" i="1" s="1"/>
  <c r="C1563" i="1"/>
  <c r="G1563" i="1" s="1"/>
  <c r="C1562" i="1"/>
  <c r="H1562" i="1" s="1"/>
  <c r="C1561" i="1"/>
  <c r="G1561" i="1" s="1"/>
  <c r="C1560" i="1"/>
  <c r="H1560" i="1" s="1"/>
  <c r="C1559" i="1"/>
  <c r="G1559" i="1" s="1"/>
  <c r="C1558" i="1"/>
  <c r="H1558" i="1" s="1"/>
  <c r="C1557" i="1"/>
  <c r="G1557" i="1" s="1"/>
  <c r="C1556" i="1"/>
  <c r="H1556" i="1" s="1"/>
  <c r="C1555" i="1"/>
  <c r="G1555" i="1" s="1"/>
  <c r="C1554" i="1"/>
  <c r="H1554" i="1" s="1"/>
  <c r="G1553" i="1"/>
  <c r="C1553" i="1"/>
  <c r="H1553" i="1" s="1"/>
  <c r="C1552" i="1"/>
  <c r="H1552" i="1" s="1"/>
  <c r="G1551" i="1"/>
  <c r="C1551" i="1"/>
  <c r="H1551" i="1" s="1"/>
  <c r="C1550" i="1"/>
  <c r="H1550" i="1" s="1"/>
  <c r="G1549" i="1"/>
  <c r="C1549" i="1"/>
  <c r="H1549" i="1" s="1"/>
  <c r="C1548" i="1"/>
  <c r="H1548" i="1" s="1"/>
  <c r="C1547" i="1"/>
  <c r="G1547" i="1" s="1"/>
  <c r="C1546" i="1"/>
  <c r="H1546" i="1" s="1"/>
  <c r="C1545" i="1"/>
  <c r="G1545" i="1" s="1"/>
  <c r="C1544" i="1"/>
  <c r="H1544" i="1" s="1"/>
  <c r="C1543" i="1"/>
  <c r="G1543" i="1" s="1"/>
  <c r="C1542" i="1"/>
  <c r="H1542" i="1" s="1"/>
  <c r="C1541" i="1"/>
  <c r="G1541" i="1" s="1"/>
  <c r="C1540" i="1"/>
  <c r="H1540" i="1" s="1"/>
  <c r="C1539" i="1"/>
  <c r="G1539" i="1" s="1"/>
  <c r="C1538" i="1"/>
  <c r="H1538" i="1" s="1"/>
  <c r="G1537" i="1"/>
  <c r="C1537" i="1"/>
  <c r="H1537" i="1" s="1"/>
  <c r="C1536" i="1"/>
  <c r="H1536" i="1" s="1"/>
  <c r="C1535" i="1"/>
  <c r="H1535" i="1" s="1"/>
  <c r="C1534" i="1"/>
  <c r="H1534" i="1" s="1"/>
  <c r="G1533" i="1"/>
  <c r="C1533" i="1"/>
  <c r="H1533" i="1" s="1"/>
  <c r="C1532" i="1"/>
  <c r="H1532" i="1" s="1"/>
  <c r="G1531" i="1"/>
  <c r="C1531" i="1"/>
  <c r="H1531" i="1" s="1"/>
  <c r="C1530" i="1"/>
  <c r="H1530" i="1" s="1"/>
  <c r="G1529" i="1"/>
  <c r="C1529" i="1"/>
  <c r="H1529" i="1" s="1"/>
  <c r="C1528" i="1"/>
  <c r="H1528" i="1" s="1"/>
  <c r="G1527" i="1"/>
  <c r="C1527" i="1"/>
  <c r="H1527" i="1" s="1"/>
  <c r="C1526" i="1"/>
  <c r="H1526" i="1" s="1"/>
  <c r="G1525" i="1"/>
  <c r="C1525" i="1"/>
  <c r="H1525" i="1" s="1"/>
  <c r="C1524" i="1"/>
  <c r="H1524" i="1" s="1"/>
  <c r="G1523" i="1"/>
  <c r="C1523" i="1"/>
  <c r="H1523" i="1" s="1"/>
  <c r="C1522" i="1"/>
  <c r="H1522" i="1" s="1"/>
  <c r="G1521" i="1"/>
  <c r="C1521" i="1"/>
  <c r="H1521" i="1" s="1"/>
  <c r="C1520" i="1"/>
  <c r="H1520" i="1" s="1"/>
  <c r="G1519" i="1"/>
  <c r="C1519" i="1"/>
  <c r="H1519" i="1" s="1"/>
  <c r="C1516" i="1"/>
  <c r="H1516" i="1" s="1"/>
  <c r="C1515" i="1"/>
  <c r="G1515" i="1" s="1"/>
  <c r="C1514" i="1"/>
  <c r="H1514" i="1" s="1"/>
  <c r="C1513" i="1"/>
  <c r="G1513" i="1" s="1"/>
  <c r="C1512" i="1"/>
  <c r="H1512" i="1" s="1"/>
  <c r="C1511" i="1"/>
  <c r="G1511" i="1" s="1"/>
  <c r="C1510" i="1"/>
  <c r="H1510" i="1" s="1"/>
  <c r="C1509" i="1"/>
  <c r="G1509" i="1" s="1"/>
  <c r="C1508" i="1"/>
  <c r="H1508" i="1" s="1"/>
  <c r="C1507" i="1"/>
  <c r="G1507" i="1" s="1"/>
  <c r="C1506" i="1"/>
  <c r="H1506" i="1" s="1"/>
  <c r="C1505" i="1"/>
  <c r="C1504" i="1"/>
  <c r="G1504" i="1" s="1"/>
  <c r="C1503" i="1"/>
  <c r="H1503" i="1" s="1"/>
  <c r="C1502" i="1"/>
  <c r="G1502" i="1" s="1"/>
  <c r="C1500" i="1"/>
  <c r="G1500" i="1" s="1"/>
  <c r="C1498" i="1"/>
  <c r="G1498" i="1" s="1"/>
  <c r="C1497" i="1"/>
  <c r="H1497" i="1" s="1"/>
  <c r="C1496" i="1"/>
  <c r="G1496" i="1" s="1"/>
  <c r="C1495" i="1"/>
  <c r="H1495" i="1" s="1"/>
  <c r="C1494" i="1"/>
  <c r="G1494" i="1" s="1"/>
  <c r="C1493" i="1"/>
  <c r="H1493" i="1" s="1"/>
  <c r="C1492" i="1"/>
  <c r="G1492" i="1" s="1"/>
  <c r="C1491" i="1"/>
  <c r="H1491" i="1" s="1"/>
  <c r="C1490" i="1"/>
  <c r="G1490" i="1" s="1"/>
  <c r="C1489" i="1"/>
  <c r="H1489" i="1" s="1"/>
  <c r="C1488" i="1"/>
  <c r="G1488" i="1" s="1"/>
  <c r="G1487" i="1"/>
  <c r="C1487" i="1"/>
  <c r="H1487" i="1" s="1"/>
  <c r="C1486" i="1"/>
  <c r="G1486" i="1" s="1"/>
  <c r="G1485" i="1"/>
  <c r="C1485" i="1"/>
  <c r="H1485" i="1" s="1"/>
  <c r="C1484" i="1"/>
  <c r="G1484" i="1" s="1"/>
  <c r="C1483" i="1"/>
  <c r="H1483" i="1" s="1"/>
  <c r="C1482" i="1"/>
  <c r="G1482" i="1" s="1"/>
  <c r="C1481" i="1"/>
  <c r="H1481"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J1459" i="1" s="1"/>
  <c r="C1459" i="1"/>
  <c r="G1459" i="1" s="1"/>
  <c r="D1458" i="1"/>
  <c r="J1458" i="1" s="1"/>
  <c r="C1458" i="1"/>
  <c r="G1458" i="1" s="1"/>
  <c r="D1457" i="1"/>
  <c r="J1457" i="1" s="1"/>
  <c r="C1457" i="1"/>
  <c r="G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H1447" i="1" s="1"/>
  <c r="C1447" i="1"/>
  <c r="J1447" i="1" s="1"/>
  <c r="D1446" i="1"/>
  <c r="J1446" i="1" s="1"/>
  <c r="C1446" i="1"/>
  <c r="G1446" i="1" s="1"/>
  <c r="D1445" i="1"/>
  <c r="C1445" i="1"/>
  <c r="J1445" i="1" s="1"/>
  <c r="D1444" i="1"/>
  <c r="C1444" i="1"/>
  <c r="G1444" i="1" s="1"/>
  <c r="D1443" i="1"/>
  <c r="C1443" i="1"/>
  <c r="G1443" i="1" s="1"/>
  <c r="D1442" i="1"/>
  <c r="C1442" i="1"/>
  <c r="G1442" i="1" s="1"/>
  <c r="D1441" i="1"/>
  <c r="C1441" i="1"/>
  <c r="G1441" i="1" s="1"/>
  <c r="D1440" i="1"/>
  <c r="C1440" i="1"/>
  <c r="D1439" i="1"/>
  <c r="C1439" i="1"/>
  <c r="G1439" i="1" s="1"/>
  <c r="D1438" i="1"/>
  <c r="C1438" i="1"/>
  <c r="D1437" i="1"/>
  <c r="C1437" i="1"/>
  <c r="D1436" i="1"/>
  <c r="C1436" i="1"/>
  <c r="D1435"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H1410" i="1" s="1"/>
  <c r="C1410" i="1"/>
  <c r="G1410" i="1" s="1"/>
  <c r="D1409" i="1"/>
  <c r="H1409" i="1" s="1"/>
  <c r="C1409" i="1"/>
  <c r="G1409" i="1" s="1"/>
  <c r="D1408" i="1"/>
  <c r="H1408" i="1" s="1"/>
  <c r="C1408" i="1"/>
  <c r="G1408" i="1" s="1"/>
  <c r="D1407" i="1"/>
  <c r="H1407" i="1" s="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H1361" i="1" s="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H1330" i="1" s="1"/>
  <c r="C1330" i="1"/>
  <c r="G1330" i="1" s="1"/>
  <c r="D1329" i="1"/>
  <c r="H1329" i="1" s="1"/>
  <c r="C1329" i="1"/>
  <c r="G1329" i="1" s="1"/>
  <c r="D1328" i="1"/>
  <c r="H1328" i="1" s="1"/>
  <c r="C1328" i="1"/>
  <c r="G1328" i="1" s="1"/>
  <c r="D1327" i="1"/>
  <c r="H1327" i="1" s="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H1314" i="1" s="1"/>
  <c r="C1314" i="1"/>
  <c r="G1314" i="1" s="1"/>
  <c r="D1313" i="1"/>
  <c r="H1313" i="1" s="1"/>
  <c r="C1313" i="1"/>
  <c r="G1313" i="1" s="1"/>
  <c r="D1312" i="1"/>
  <c r="H1312" i="1" s="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D1263" i="1"/>
  <c r="C1263" i="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D1243" i="1"/>
  <c r="C1243" i="1"/>
  <c r="G1243" i="1" s="1"/>
  <c r="D1242" i="1"/>
  <c r="C1242" i="1"/>
  <c r="G1242" i="1" s="1"/>
  <c r="D1241" i="1"/>
  <c r="C1241" i="1"/>
  <c r="D1240" i="1"/>
  <c r="C1240" i="1"/>
  <c r="G1240" i="1" s="1"/>
  <c r="D1239" i="1"/>
  <c r="C1239" i="1"/>
  <c r="G1239" i="1" s="1"/>
  <c r="D1238" i="1"/>
  <c r="C1238" i="1"/>
  <c r="G1238" i="1" s="1"/>
  <c r="D1237" i="1"/>
  <c r="C1237" i="1"/>
  <c r="G1237" i="1" s="1"/>
  <c r="D1236" i="1"/>
  <c r="C1236" i="1"/>
  <c r="G1236" i="1" s="1"/>
  <c r="D1235" i="1"/>
  <c r="C1235" i="1"/>
  <c r="G1235" i="1" s="1"/>
  <c r="D1234" i="1"/>
  <c r="H1234" i="1" s="1"/>
  <c r="C1234" i="1"/>
  <c r="G1234" i="1" s="1"/>
  <c r="D1233" i="1"/>
  <c r="H1233" i="1" s="1"/>
  <c r="C1233" i="1"/>
  <c r="G1233" i="1" s="1"/>
  <c r="D1232" i="1"/>
  <c r="C1232" i="1"/>
  <c r="D1231" i="1"/>
  <c r="H1231" i="1" s="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D1223" i="1"/>
  <c r="C1223" i="1"/>
  <c r="D1222" i="1"/>
  <c r="C1222" i="1"/>
  <c r="D1221" i="1"/>
  <c r="C1221" i="1"/>
  <c r="G1221" i="1" s="1"/>
  <c r="D1220" i="1"/>
  <c r="C1220" i="1"/>
  <c r="G1220" i="1" s="1"/>
  <c r="D1219" i="1"/>
  <c r="C1219" i="1"/>
  <c r="G1219" i="1" s="1"/>
  <c r="D1218" i="1"/>
  <c r="C1218" i="1"/>
  <c r="G1218" i="1" s="1"/>
  <c r="D1217" i="1"/>
  <c r="C1217" i="1"/>
  <c r="G1217" i="1" s="1"/>
  <c r="C1216" i="1"/>
  <c r="C1215" i="1"/>
  <c r="C1214"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C1056" i="1"/>
  <c r="D1055" i="1"/>
  <c r="C1055" i="1"/>
  <c r="H1055" i="1" s="1"/>
  <c r="D1054" i="1"/>
  <c r="C1054" i="1"/>
  <c r="H1054" i="1" s="1"/>
  <c r="D1053" i="1"/>
  <c r="C1053" i="1"/>
  <c r="H1053" i="1" s="1"/>
  <c r="D1052" i="1"/>
  <c r="C1052" i="1"/>
  <c r="H1052" i="1" s="1"/>
  <c r="D1051" i="1"/>
  <c r="C1051" i="1"/>
  <c r="H1051" i="1" s="1"/>
  <c r="D1050" i="1"/>
  <c r="C1050" i="1"/>
  <c r="D1049" i="1"/>
  <c r="C1049" i="1"/>
  <c r="H1049" i="1" s="1"/>
  <c r="D1048" i="1"/>
  <c r="C1048" i="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H1032" i="1" s="1"/>
  <c r="D1031" i="1"/>
  <c r="C1031" i="1"/>
  <c r="H1031" i="1" s="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D1000" i="1"/>
  <c r="C1000" i="1"/>
  <c r="H1000" i="1" s="1"/>
  <c r="D999" i="1"/>
  <c r="C999" i="1"/>
  <c r="H999" i="1" s="1"/>
  <c r="D998" i="1"/>
  <c r="C998" i="1"/>
  <c r="C997" i="1"/>
  <c r="D996" i="1"/>
  <c r="C996" i="1"/>
  <c r="D995" i="1"/>
  <c r="C995" i="1"/>
  <c r="H995" i="1" s="1"/>
  <c r="D994" i="1"/>
  <c r="C994" i="1"/>
  <c r="H994" i="1" s="1"/>
  <c r="D993" i="1"/>
  <c r="C993" i="1"/>
  <c r="D992" i="1"/>
  <c r="C992" i="1"/>
  <c r="H992" i="1" s="1"/>
  <c r="D991" i="1"/>
  <c r="C991" i="1"/>
  <c r="D989" i="1"/>
  <c r="C989" i="1"/>
  <c r="H989" i="1" s="1"/>
  <c r="D988" i="1"/>
  <c r="C988" i="1"/>
  <c r="H988" i="1" s="1"/>
  <c r="D987" i="1"/>
  <c r="C987" i="1"/>
  <c r="D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D712" i="1"/>
  <c r="C712" i="1"/>
  <c r="H712" i="1" s="1"/>
  <c r="D711" i="1"/>
  <c r="C711" i="1"/>
  <c r="D710" i="1"/>
  <c r="C710" i="1"/>
  <c r="D709" i="1"/>
  <c r="C709" i="1"/>
  <c r="H709" i="1" s="1"/>
  <c r="D708" i="1"/>
  <c r="C708" i="1"/>
  <c r="H708" i="1" s="1"/>
  <c r="D707" i="1"/>
  <c r="C707" i="1"/>
  <c r="H707" i="1" s="1"/>
  <c r="D706" i="1"/>
  <c r="C706" i="1"/>
  <c r="H706" i="1" s="1"/>
  <c r="D705" i="1"/>
  <c r="C705" i="1"/>
  <c r="H705" i="1" s="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D648" i="1"/>
  <c r="H648" i="1" s="1"/>
  <c r="C648" i="1"/>
  <c r="G648" i="1" s="1"/>
  <c r="D647" i="1"/>
  <c r="H647" i="1" s="1"/>
  <c r="C647" i="1"/>
  <c r="D646" i="1"/>
  <c r="H646" i="1" s="1"/>
  <c r="C646" i="1"/>
  <c r="G646" i="1" s="1"/>
  <c r="D645" i="1"/>
  <c r="C645" i="1"/>
  <c r="D644" i="1"/>
  <c r="C644" i="1"/>
  <c r="G644" i="1" s="1"/>
  <c r="D643" i="1"/>
  <c r="H643" i="1" s="1"/>
  <c r="C643" i="1"/>
  <c r="D642" i="1"/>
  <c r="H642" i="1" s="1"/>
  <c r="C642" i="1"/>
  <c r="D641" i="1"/>
  <c r="H641" i="1" s="1"/>
  <c r="C641" i="1"/>
  <c r="D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C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C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C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C415" i="1"/>
  <c r="D413" i="1"/>
  <c r="C413" i="1"/>
  <c r="D412" i="1"/>
  <c r="D411" i="1"/>
  <c r="D406" i="1"/>
  <c r="H406" i="1" s="1"/>
  <c r="C406" i="1"/>
  <c r="G406" i="1" s="1"/>
  <c r="D405" i="1"/>
  <c r="H405" i="1" s="1"/>
  <c r="C405" i="1"/>
  <c r="G405" i="1" s="1"/>
  <c r="D404" i="1"/>
  <c r="H404" i="1" s="1"/>
  <c r="C404" i="1"/>
  <c r="G404" i="1" s="1"/>
  <c r="D402" i="1"/>
  <c r="D401" i="1"/>
  <c r="H401" i="1" s="1"/>
  <c r="C401" i="1"/>
  <c r="G401" i="1" s="1"/>
  <c r="D400" i="1"/>
  <c r="H400" i="1" s="1"/>
  <c r="C400" i="1"/>
  <c r="G400" i="1" s="1"/>
  <c r="D399" i="1"/>
  <c r="H399" i="1" s="1"/>
  <c r="C399" i="1"/>
  <c r="G399" i="1" s="1"/>
  <c r="D398" i="1"/>
  <c r="H398" i="1" s="1"/>
  <c r="C398" i="1"/>
  <c r="G398" i="1" s="1"/>
  <c r="D397" i="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C371" i="1"/>
  <c r="D370" i="1"/>
  <c r="H370" i="1" s="1"/>
  <c r="C370" i="1"/>
  <c r="G370" i="1" s="1"/>
  <c r="D369" i="1"/>
  <c r="H369" i="1" s="1"/>
  <c r="C369" i="1"/>
  <c r="G369" i="1" s="1"/>
  <c r="D368" i="1"/>
  <c r="H368" i="1" s="1"/>
  <c r="C368" i="1"/>
  <c r="D367" i="1"/>
  <c r="H367" i="1" s="1"/>
  <c r="C367" i="1"/>
  <c r="G367" i="1" s="1"/>
  <c r="D366" i="1"/>
  <c r="H366" i="1" s="1"/>
  <c r="C366" i="1"/>
  <c r="G366" i="1" s="1"/>
  <c r="D365" i="1"/>
  <c r="H365" i="1" s="1"/>
  <c r="C365" i="1"/>
  <c r="G365" i="1" s="1"/>
  <c r="D364" i="1"/>
  <c r="D363" i="1"/>
  <c r="H363" i="1" s="1"/>
  <c r="C363" i="1"/>
  <c r="G363" i="1" s="1"/>
  <c r="D362" i="1"/>
  <c r="H362" i="1" s="1"/>
  <c r="C362" i="1"/>
  <c r="G362" i="1" s="1"/>
  <c r="D361" i="1"/>
  <c r="H361" i="1" s="1"/>
  <c r="C361" i="1"/>
  <c r="G361" i="1" s="1"/>
  <c r="D360" i="1"/>
  <c r="H360" i="1" s="1"/>
  <c r="C360" i="1"/>
  <c r="G360" i="1" s="1"/>
  <c r="D359" i="1"/>
  <c r="H359" i="1" s="1"/>
  <c r="C359" i="1"/>
  <c r="G359" i="1" s="1"/>
  <c r="D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G291" i="1" s="1"/>
  <c r="D290" i="1"/>
  <c r="H290" i="1" s="1"/>
  <c r="C290" i="1"/>
  <c r="D289" i="1"/>
  <c r="H289" i="1" s="1"/>
  <c r="C289" i="1"/>
  <c r="G289" i="1" s="1"/>
  <c r="D288" i="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C259" i="1"/>
  <c r="D258" i="1"/>
  <c r="H258" i="1" s="1"/>
  <c r="C258" i="1"/>
  <c r="G258" i="1" s="1"/>
  <c r="D257" i="1"/>
  <c r="H257" i="1" s="1"/>
  <c r="C257" i="1"/>
  <c r="G257" i="1" s="1"/>
  <c r="D256" i="1"/>
  <c r="H256" i="1" s="1"/>
  <c r="C256" i="1"/>
  <c r="D255" i="1"/>
  <c r="H255" i="1" s="1"/>
  <c r="C255" i="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H220" i="1"/>
  <c r="D220" i="1"/>
  <c r="C220" i="1"/>
  <c r="G220" i="1" s="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H210" i="1"/>
  <c r="D210" i="1"/>
  <c r="C210" i="1"/>
  <c r="G210" i="1" s="1"/>
  <c r="D209" i="1"/>
  <c r="H209" i="1" s="1"/>
  <c r="C209" i="1"/>
  <c r="H208" i="1"/>
  <c r="D208" i="1"/>
  <c r="C208" i="1"/>
  <c r="G208" i="1" s="1"/>
  <c r="D207" i="1"/>
  <c r="C207" i="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C196" i="1"/>
  <c r="G196" i="1" s="1"/>
  <c r="D195" i="1"/>
  <c r="H195" i="1" s="1"/>
  <c r="C195" i="1"/>
  <c r="H194" i="1"/>
  <c r="D194" i="1"/>
  <c r="C194" i="1"/>
  <c r="G194" i="1" s="1"/>
  <c r="D193" i="1"/>
  <c r="H193" i="1" s="1"/>
  <c r="C193" i="1"/>
  <c r="D191" i="1"/>
  <c r="C191" i="1"/>
  <c r="H190" i="1"/>
  <c r="D190" i="1"/>
  <c r="C190" i="1"/>
  <c r="G190" i="1" s="1"/>
  <c r="D189" i="1"/>
  <c r="H189" i="1" s="1"/>
  <c r="C189" i="1"/>
  <c r="H188" i="1"/>
  <c r="D188" i="1"/>
  <c r="C188" i="1"/>
  <c r="G188" i="1" s="1"/>
  <c r="D187" i="1"/>
  <c r="H187" i="1" s="1"/>
  <c r="C187" i="1"/>
  <c r="D186" i="1"/>
  <c r="C186" i="1"/>
  <c r="D185" i="1"/>
  <c r="H185" i="1" s="1"/>
  <c r="C185" i="1"/>
  <c r="D184" i="1"/>
  <c r="C184" i="1"/>
  <c r="D183" i="1"/>
  <c r="H183" i="1" s="1"/>
  <c r="C183" i="1"/>
  <c r="D182" i="1"/>
  <c r="C182" i="1"/>
  <c r="G182" i="1" s="1"/>
  <c r="D181" i="1"/>
  <c r="C181" i="1"/>
  <c r="H180" i="1"/>
  <c r="D180" i="1"/>
  <c r="C180" i="1"/>
  <c r="G180" i="1" s="1"/>
  <c r="D179" i="1"/>
  <c r="C179" i="1"/>
  <c r="H178" i="1"/>
  <c r="D178" i="1"/>
  <c r="C178" i="1"/>
  <c r="G178" i="1" s="1"/>
  <c r="D177" i="1"/>
  <c r="H177" i="1" s="1"/>
  <c r="C177" i="1"/>
  <c r="D176" i="1"/>
  <c r="C176" i="1"/>
  <c r="G176" i="1" s="1"/>
  <c r="D175" i="1"/>
  <c r="C175" i="1"/>
  <c r="D174" i="1"/>
  <c r="C174" i="1"/>
  <c r="H172" i="1"/>
  <c r="D172" i="1"/>
  <c r="C172" i="1"/>
  <c r="G172" i="1" s="1"/>
  <c r="D171" i="1"/>
  <c r="C171" i="1"/>
  <c r="D170" i="1"/>
  <c r="H170" i="1" s="1"/>
  <c r="C170" i="1"/>
  <c r="D169" i="1"/>
  <c r="H169" i="1" s="1"/>
  <c r="C169" i="1"/>
  <c r="D168" i="1"/>
  <c r="C168" i="1"/>
  <c r="D167" i="1"/>
  <c r="C167" i="1"/>
  <c r="D166" i="1"/>
  <c r="C166" i="1"/>
  <c r="D165" i="1"/>
  <c r="C165" i="1"/>
  <c r="H164" i="1"/>
  <c r="D164" i="1"/>
  <c r="C164" i="1"/>
  <c r="G164" i="1" s="1"/>
  <c r="D163" i="1"/>
  <c r="H163" i="1" s="1"/>
  <c r="C163" i="1"/>
  <c r="D162" i="1"/>
  <c r="C162" i="1"/>
  <c r="G162" i="1" s="1"/>
  <c r="D161" i="1"/>
  <c r="C161" i="1"/>
  <c r="D160" i="1"/>
  <c r="C160" i="1"/>
  <c r="H158" i="1"/>
  <c r="D158" i="1"/>
  <c r="C158" i="1"/>
  <c r="G158" i="1" s="1"/>
  <c r="D157" i="1"/>
  <c r="C157" i="1"/>
  <c r="H156" i="1"/>
  <c r="D156" i="1"/>
  <c r="C156" i="1"/>
  <c r="G156" i="1" s="1"/>
  <c r="D155" i="1"/>
  <c r="H155" i="1" s="1"/>
  <c r="C155" i="1"/>
  <c r="D154" i="1"/>
  <c r="C154" i="1"/>
  <c r="D153" i="1"/>
  <c r="H153" i="1" s="1"/>
  <c r="C153" i="1"/>
  <c r="H152" i="1"/>
  <c r="D152" i="1"/>
  <c r="C152" i="1"/>
  <c r="G152" i="1" s="1"/>
  <c r="D151" i="1"/>
  <c r="H151" i="1" s="1"/>
  <c r="C151" i="1"/>
  <c r="D150" i="1"/>
  <c r="C150" i="1"/>
  <c r="G150" i="1" s="1"/>
  <c r="D149" i="1"/>
  <c r="C149" i="1"/>
  <c r="H146" i="1"/>
  <c r="D146" i="1"/>
  <c r="C146" i="1"/>
  <c r="G146" i="1" s="1"/>
  <c r="D145" i="1"/>
  <c r="H145" i="1" s="1"/>
  <c r="C145" i="1"/>
  <c r="H144" i="1"/>
  <c r="D144" i="1"/>
  <c r="C144" i="1"/>
  <c r="G144" i="1" s="1"/>
  <c r="D143" i="1"/>
  <c r="H143" i="1" s="1"/>
  <c r="C143" i="1"/>
  <c r="H142" i="1"/>
  <c r="D142" i="1"/>
  <c r="C142" i="1"/>
  <c r="G142" i="1" s="1"/>
  <c r="D141" i="1"/>
  <c r="H141" i="1" s="1"/>
  <c r="C141" i="1"/>
  <c r="H140" i="1"/>
  <c r="D140" i="1"/>
  <c r="C140" i="1"/>
  <c r="G140" i="1" s="1"/>
  <c r="D139" i="1"/>
  <c r="H139" i="1" s="1"/>
  <c r="C139" i="1"/>
  <c r="H138" i="1"/>
  <c r="D138" i="1"/>
  <c r="C138" i="1"/>
  <c r="G138" i="1" s="1"/>
  <c r="D137" i="1"/>
  <c r="H137" i="1" s="1"/>
  <c r="C137" i="1"/>
  <c r="H136" i="1"/>
  <c r="D136" i="1"/>
  <c r="C136" i="1"/>
  <c r="G136" i="1" s="1"/>
  <c r="D135" i="1"/>
  <c r="H135" i="1" s="1"/>
  <c r="C135" i="1"/>
  <c r="H134" i="1"/>
  <c r="D134" i="1"/>
  <c r="C134" i="1"/>
  <c r="G134" i="1" s="1"/>
  <c r="D133" i="1"/>
  <c r="H133" i="1" s="1"/>
  <c r="C133" i="1"/>
  <c r="D132" i="1"/>
  <c r="C132" i="1"/>
  <c r="G132" i="1" s="1"/>
  <c r="D131" i="1"/>
  <c r="C131" i="1"/>
  <c r="D130" i="1"/>
  <c r="D129" i="1"/>
  <c r="H128" i="1"/>
  <c r="D128" i="1"/>
  <c r="C128" i="1"/>
  <c r="G128" i="1" s="1"/>
  <c r="D127" i="1"/>
  <c r="H127" i="1" s="1"/>
  <c r="C127" i="1"/>
  <c r="H126" i="1"/>
  <c r="D126" i="1"/>
  <c r="C126" i="1"/>
  <c r="G126" i="1" s="1"/>
  <c r="D125" i="1"/>
  <c r="H125" i="1" s="1"/>
  <c r="C125" i="1"/>
  <c r="D124" i="1"/>
  <c r="C124" i="1"/>
  <c r="G124" i="1" s="1"/>
  <c r="D123" i="1"/>
  <c r="H123" i="1" s="1"/>
  <c r="C123" i="1"/>
  <c r="H122" i="1"/>
  <c r="D122" i="1"/>
  <c r="C122" i="1"/>
  <c r="G122" i="1" s="1"/>
  <c r="D121" i="1"/>
  <c r="H121" i="1" s="1"/>
  <c r="C121" i="1"/>
  <c r="D120" i="1"/>
  <c r="C120" i="1"/>
  <c r="D119" i="1"/>
  <c r="H119" i="1" s="1"/>
  <c r="C119" i="1"/>
  <c r="H118" i="1"/>
  <c r="D118" i="1"/>
  <c r="C118" i="1"/>
  <c r="G118" i="1" s="1"/>
  <c r="D117" i="1"/>
  <c r="H117" i="1" s="1"/>
  <c r="C117" i="1"/>
  <c r="H116" i="1"/>
  <c r="D116" i="1"/>
  <c r="C116" i="1"/>
  <c r="G116" i="1" s="1"/>
  <c r="D115" i="1"/>
  <c r="H115" i="1" s="1"/>
  <c r="C115" i="1"/>
  <c r="H114" i="1"/>
  <c r="D114" i="1"/>
  <c r="C114" i="1"/>
  <c r="G114" i="1" s="1"/>
  <c r="D113" i="1"/>
  <c r="H113" i="1" s="1"/>
  <c r="C113" i="1"/>
  <c r="H112" i="1"/>
  <c r="D112" i="1"/>
  <c r="C112" i="1"/>
  <c r="G112" i="1" s="1"/>
  <c r="D111" i="1"/>
  <c r="H111" i="1" s="1"/>
  <c r="C111" i="1"/>
  <c r="H110" i="1"/>
  <c r="D110" i="1"/>
  <c r="C110" i="1"/>
  <c r="G110" i="1" s="1"/>
  <c r="D109" i="1"/>
  <c r="H109" i="1" s="1"/>
  <c r="C109" i="1"/>
  <c r="C108" i="1"/>
  <c r="D107" i="1"/>
  <c r="H107" i="1" s="1"/>
  <c r="C107" i="1"/>
  <c r="H106" i="1"/>
  <c r="D106" i="1"/>
  <c r="C106" i="1"/>
  <c r="G106" i="1" s="1"/>
  <c r="D105" i="1"/>
  <c r="H105" i="1" s="1"/>
  <c r="C105" i="1"/>
  <c r="H104" i="1"/>
  <c r="D104" i="1"/>
  <c r="C104" i="1"/>
  <c r="G104" i="1" s="1"/>
  <c r="D103" i="1"/>
  <c r="H103" i="1" s="1"/>
  <c r="C103" i="1"/>
  <c r="D101" i="1"/>
  <c r="H101" i="1" s="1"/>
  <c r="C101" i="1"/>
  <c r="H100" i="1"/>
  <c r="D100" i="1"/>
  <c r="C100" i="1"/>
  <c r="G100" i="1" s="1"/>
  <c r="D99" i="1"/>
  <c r="H99" i="1" s="1"/>
  <c r="C99" i="1"/>
  <c r="H98" i="1"/>
  <c r="D98" i="1"/>
  <c r="C98" i="1"/>
  <c r="G98" i="1" s="1"/>
  <c r="D97" i="1"/>
  <c r="H97" i="1" s="1"/>
  <c r="C97" i="1"/>
  <c r="H96" i="1"/>
  <c r="D96" i="1"/>
  <c r="C96" i="1"/>
  <c r="G96" i="1" s="1"/>
  <c r="D95" i="1"/>
  <c r="H95" i="1" s="1"/>
  <c r="C95" i="1"/>
  <c r="H94" i="1"/>
  <c r="D94" i="1"/>
  <c r="C94" i="1"/>
  <c r="G94" i="1" s="1"/>
  <c r="D93" i="1"/>
  <c r="H93" i="1" s="1"/>
  <c r="C93" i="1"/>
  <c r="H92" i="1"/>
  <c r="D92" i="1"/>
  <c r="C92" i="1"/>
  <c r="G92" i="1" s="1"/>
  <c r="D91" i="1"/>
  <c r="H91" i="1" s="1"/>
  <c r="C91" i="1"/>
  <c r="H90" i="1"/>
  <c r="D90" i="1"/>
  <c r="C90" i="1"/>
  <c r="G90" i="1" s="1"/>
  <c r="D89" i="1"/>
  <c r="H89" i="1" s="1"/>
  <c r="C89" i="1"/>
  <c r="H88" i="1"/>
  <c r="D88" i="1"/>
  <c r="C88" i="1"/>
  <c r="G88" i="1" s="1"/>
  <c r="D87" i="1"/>
  <c r="H87" i="1" s="1"/>
  <c r="C87" i="1"/>
  <c r="H86" i="1"/>
  <c r="D86" i="1"/>
  <c r="C86" i="1"/>
  <c r="G86" i="1" s="1"/>
  <c r="D85" i="1"/>
  <c r="H85" i="1" s="1"/>
  <c r="C85" i="1"/>
  <c r="H84" i="1"/>
  <c r="D84" i="1"/>
  <c r="C84" i="1"/>
  <c r="G84" i="1" s="1"/>
  <c r="D83" i="1"/>
  <c r="H83" i="1" s="1"/>
  <c r="C83" i="1"/>
  <c r="H82" i="1"/>
  <c r="D82" i="1"/>
  <c r="C82" i="1"/>
  <c r="G82" i="1" s="1"/>
  <c r="D81" i="1"/>
  <c r="C81" i="1"/>
  <c r="H80" i="1"/>
  <c r="D80" i="1"/>
  <c r="C80" i="1"/>
  <c r="G80" i="1" s="1"/>
  <c r="D79" i="1"/>
  <c r="H79" i="1" s="1"/>
  <c r="C79" i="1"/>
  <c r="D78" i="1"/>
  <c r="C78" i="1"/>
  <c r="G78" i="1" s="1"/>
  <c r="D77" i="1"/>
  <c r="H77" i="1" s="1"/>
  <c r="C77" i="1"/>
  <c r="H76" i="1"/>
  <c r="D76" i="1"/>
  <c r="C76" i="1"/>
  <c r="G76" i="1" s="1"/>
  <c r="D75" i="1"/>
  <c r="H75" i="1" s="1"/>
  <c r="C75" i="1"/>
  <c r="H74" i="1"/>
  <c r="D74" i="1"/>
  <c r="C74" i="1"/>
  <c r="G74" i="1" s="1"/>
  <c r="D73" i="1"/>
  <c r="H73" i="1" s="1"/>
  <c r="C73" i="1"/>
  <c r="H72" i="1"/>
  <c r="D72" i="1"/>
  <c r="C72" i="1"/>
  <c r="G72" i="1" s="1"/>
  <c r="D71" i="1"/>
  <c r="H71" i="1" s="1"/>
  <c r="C71" i="1"/>
  <c r="H70" i="1"/>
  <c r="D70" i="1"/>
  <c r="C70" i="1"/>
  <c r="G70" i="1" s="1"/>
  <c r="D69" i="1"/>
  <c r="H69" i="1" s="1"/>
  <c r="C69" i="1"/>
  <c r="H68" i="1"/>
  <c r="D68" i="1"/>
  <c r="C68" i="1"/>
  <c r="G68" i="1" s="1"/>
  <c r="D67" i="1"/>
  <c r="H67" i="1" s="1"/>
  <c r="C67" i="1"/>
  <c r="H66" i="1"/>
  <c r="D66" i="1"/>
  <c r="C66" i="1"/>
  <c r="G66" i="1" s="1"/>
  <c r="D65" i="1"/>
  <c r="H65" i="1" s="1"/>
  <c r="C65" i="1"/>
  <c r="D64" i="1"/>
  <c r="H64" i="1" s="1"/>
  <c r="C64" i="1"/>
  <c r="D63" i="1"/>
  <c r="H63" i="1" s="1"/>
  <c r="C63" i="1"/>
  <c r="H62" i="1"/>
  <c r="D62" i="1"/>
  <c r="C62" i="1"/>
  <c r="G62" i="1" s="1"/>
  <c r="D61" i="1"/>
  <c r="H61" i="1" s="1"/>
  <c r="C61" i="1"/>
  <c r="H60" i="1"/>
  <c r="D60" i="1"/>
  <c r="C60" i="1"/>
  <c r="G60" i="1" s="1"/>
  <c r="D59" i="1"/>
  <c r="H59" i="1" s="1"/>
  <c r="C59" i="1"/>
  <c r="H58" i="1"/>
  <c r="D58" i="1"/>
  <c r="C58" i="1"/>
  <c r="G58" i="1" s="1"/>
  <c r="D57" i="1"/>
  <c r="H57" i="1" s="1"/>
  <c r="C57" i="1"/>
  <c r="H56" i="1"/>
  <c r="D56" i="1"/>
  <c r="C56" i="1"/>
  <c r="G56" i="1" s="1"/>
  <c r="D55" i="1"/>
  <c r="H55" i="1" s="1"/>
  <c r="C55" i="1"/>
  <c r="H54" i="1"/>
  <c r="D54" i="1"/>
  <c r="C54" i="1"/>
  <c r="G54" i="1" s="1"/>
  <c r="D53" i="1"/>
  <c r="H53" i="1" s="1"/>
  <c r="C53" i="1"/>
  <c r="H52" i="1"/>
  <c r="D52" i="1"/>
  <c r="C52" i="1"/>
  <c r="G52" i="1" s="1"/>
  <c r="D51" i="1"/>
  <c r="H51" i="1" s="1"/>
  <c r="C51" i="1"/>
  <c r="H50" i="1"/>
  <c r="D50" i="1"/>
  <c r="C50" i="1"/>
  <c r="G50" i="1" s="1"/>
  <c r="D49" i="1"/>
  <c r="H49" i="1" s="1"/>
  <c r="C49" i="1"/>
  <c r="H48" i="1"/>
  <c r="D48" i="1"/>
  <c r="C48" i="1"/>
  <c r="G48" i="1" s="1"/>
  <c r="D47" i="1"/>
  <c r="H47" i="1" s="1"/>
  <c r="C47" i="1"/>
  <c r="C46" i="1"/>
  <c r="D45" i="1"/>
  <c r="H45" i="1" s="1"/>
  <c r="C45" i="1"/>
  <c r="H44" i="1"/>
  <c r="D44" i="1"/>
  <c r="C44" i="1"/>
  <c r="G44" i="1" s="1"/>
  <c r="D43" i="1"/>
  <c r="H43" i="1" s="1"/>
  <c r="C43" i="1"/>
  <c r="H42" i="1"/>
  <c r="D42" i="1"/>
  <c r="C42" i="1"/>
  <c r="G42" i="1" s="1"/>
  <c r="D41" i="1"/>
  <c r="H41" i="1" s="1"/>
  <c r="C41" i="1"/>
  <c r="H40" i="1"/>
  <c r="D40" i="1"/>
  <c r="C40" i="1"/>
  <c r="G40" i="1" s="1"/>
  <c r="D39" i="1"/>
  <c r="H39" i="1" s="1"/>
  <c r="C39" i="1"/>
  <c r="H38" i="1"/>
  <c r="D38" i="1"/>
  <c r="C38" i="1"/>
  <c r="G38" i="1" s="1"/>
  <c r="D37" i="1"/>
  <c r="H37" i="1" s="1"/>
  <c r="C37" i="1"/>
  <c r="H36" i="1"/>
  <c r="D36" i="1"/>
  <c r="C36" i="1"/>
  <c r="G36" i="1" s="1"/>
  <c r="D35" i="1"/>
  <c r="H35" i="1" s="1"/>
  <c r="C35" i="1"/>
  <c r="H34" i="1"/>
  <c r="D34" i="1"/>
  <c r="C34" i="1"/>
  <c r="G34" i="1" s="1"/>
  <c r="D33" i="1"/>
  <c r="H33" i="1" s="1"/>
  <c r="C33" i="1"/>
  <c r="H32" i="1"/>
  <c r="D32" i="1"/>
  <c r="C32" i="1"/>
  <c r="G32" i="1" s="1"/>
  <c r="D31" i="1"/>
  <c r="H31" i="1" s="1"/>
  <c r="C31" i="1"/>
  <c r="H30" i="1"/>
  <c r="D30" i="1"/>
  <c r="C30" i="1"/>
  <c r="G30" i="1" s="1"/>
  <c r="D29" i="1"/>
  <c r="H29" i="1" s="1"/>
  <c r="C29" i="1"/>
  <c r="H28" i="1"/>
  <c r="D28" i="1"/>
  <c r="C28" i="1"/>
  <c r="G28" i="1" s="1"/>
  <c r="D27" i="1"/>
  <c r="H27" i="1" s="1"/>
  <c r="C27" i="1"/>
  <c r="H26" i="1"/>
  <c r="D26" i="1"/>
  <c r="C26" i="1"/>
  <c r="G26" i="1" s="1"/>
  <c r="D25" i="1"/>
  <c r="H25" i="1" s="1"/>
  <c r="C25" i="1"/>
  <c r="H24" i="1"/>
  <c r="D24" i="1"/>
  <c r="C24" i="1"/>
  <c r="G24" i="1" s="1"/>
  <c r="D23" i="1"/>
  <c r="H23" i="1" s="1"/>
  <c r="C23" i="1"/>
  <c r="H22" i="1"/>
  <c r="D22" i="1"/>
  <c r="C22" i="1"/>
  <c r="G22" i="1" s="1"/>
  <c r="D21" i="1"/>
  <c r="H21" i="1" s="1"/>
  <c r="C21" i="1"/>
  <c r="H20" i="1"/>
  <c r="D20" i="1"/>
  <c r="C20" i="1"/>
  <c r="G20" i="1" s="1"/>
  <c r="D19" i="1"/>
  <c r="H19" i="1" s="1"/>
  <c r="C19" i="1"/>
  <c r="H18" i="1"/>
  <c r="D18" i="1"/>
  <c r="C18" i="1"/>
  <c r="G18" i="1" s="1"/>
  <c r="D17" i="1"/>
  <c r="H17" i="1" s="1"/>
  <c r="C17" i="1"/>
  <c r="H16" i="1"/>
  <c r="D16" i="1"/>
  <c r="C16" i="1"/>
  <c r="G16" i="1" s="1"/>
  <c r="D15" i="1"/>
  <c r="H15" i="1" s="1"/>
  <c r="C15" i="1"/>
  <c r="H14" i="1"/>
  <c r="D14" i="1"/>
  <c r="C14" i="1"/>
  <c r="G14" i="1" s="1"/>
  <c r="D13" i="1"/>
  <c r="H13" i="1" s="1"/>
  <c r="C13" i="1"/>
  <c r="H12" i="1"/>
  <c r="D12" i="1"/>
  <c r="C12" i="1"/>
  <c r="G12" i="1" s="1"/>
  <c r="D11" i="1"/>
  <c r="H11" i="1" s="1"/>
  <c r="C11" i="1"/>
  <c r="H10" i="1"/>
  <c r="D10" i="1"/>
  <c r="C10" i="1"/>
  <c r="G10" i="1" s="1"/>
  <c r="D9" i="1"/>
  <c r="H9" i="1" s="1"/>
  <c r="C9" i="1"/>
  <c r="H8" i="1"/>
  <c r="D8" i="1"/>
  <c r="C8" i="1"/>
  <c r="G8" i="1" s="1"/>
  <c r="D7" i="1"/>
  <c r="H7" i="1" s="1"/>
  <c r="C7" i="1"/>
  <c r="H6" i="1"/>
  <c r="D6" i="1"/>
  <c r="C6" i="1"/>
  <c r="G6" i="1" s="1"/>
  <c r="D5" i="1"/>
  <c r="H5" i="1" s="1"/>
  <c r="C5" i="1"/>
  <c r="H4" i="1"/>
  <c r="D4" i="1"/>
  <c r="C4" i="1"/>
  <c r="G4" i="1" s="1"/>
  <c r="D3" i="1"/>
  <c r="H3" i="1" s="1"/>
  <c r="C3" i="1"/>
  <c r="F214" i="9" l="1"/>
  <c r="B214" i="9" s="1"/>
  <c r="F216" i="9"/>
  <c r="B216" i="9" s="1"/>
  <c r="G1576" i="1"/>
  <c r="G1578" i="1"/>
  <c r="C1518" i="1"/>
  <c r="H1518" i="1" s="1"/>
  <c r="G1535" i="1"/>
  <c r="C1501" i="1"/>
  <c r="H1501" i="1" s="1"/>
  <c r="G1489" i="1"/>
  <c r="G1481" i="1"/>
  <c r="G1483" i="1"/>
  <c r="G1264" i="1"/>
  <c r="G1263" i="1"/>
  <c r="G1244" i="1"/>
  <c r="G1241" i="1"/>
  <c r="G1232" i="1"/>
  <c r="G1222" i="1"/>
  <c r="G1223" i="1"/>
  <c r="G1224" i="1"/>
  <c r="G1215" i="1"/>
  <c r="D1214" i="1"/>
  <c r="G1214" i="1" s="1"/>
  <c r="D1215" i="1"/>
  <c r="D1216" i="1"/>
  <c r="G1216" i="1" s="1"/>
  <c r="F239" i="5"/>
  <c r="H1133" i="1"/>
  <c r="H1056" i="1"/>
  <c r="F78" i="5"/>
  <c r="H1047" i="1"/>
  <c r="H1048" i="1"/>
  <c r="H1050" i="1"/>
  <c r="H1033" i="1"/>
  <c r="H1030" i="1"/>
  <c r="H1001" i="1"/>
  <c r="D997" i="1"/>
  <c r="H997" i="1" s="1"/>
  <c r="H998" i="1"/>
  <c r="F19" i="5"/>
  <c r="H996" i="1"/>
  <c r="H991" i="1"/>
  <c r="H993" i="1"/>
  <c r="H987" i="1"/>
  <c r="F8" i="5"/>
  <c r="H821" i="1"/>
  <c r="H809" i="1"/>
  <c r="H713" i="1"/>
  <c r="H711" i="1"/>
  <c r="H710" i="1"/>
  <c r="H703" i="1"/>
  <c r="H668" i="1"/>
  <c r="G649" i="1"/>
  <c r="G647" i="1"/>
  <c r="B274" i="9"/>
  <c r="F652" i="4"/>
  <c r="G643" i="1"/>
  <c r="G642" i="1"/>
  <c r="G645" i="1"/>
  <c r="G641" i="1"/>
  <c r="G371" i="1"/>
  <c r="G368" i="1"/>
  <c r="G290" i="1"/>
  <c r="G413" i="1"/>
  <c r="F418" i="4"/>
  <c r="F259" i="4"/>
  <c r="G255" i="1"/>
  <c r="G256" i="1"/>
  <c r="F252" i="4"/>
  <c r="E196" i="4"/>
  <c r="D192" i="1" s="1"/>
  <c r="F210" i="4"/>
  <c r="G184" i="1"/>
  <c r="G186" i="1"/>
  <c r="F222" i="9"/>
  <c r="B222" i="9" s="1"/>
  <c r="F220" i="9"/>
  <c r="B220" i="9" s="1"/>
  <c r="E163" i="4"/>
  <c r="D159" i="1" s="1"/>
  <c r="F177" i="4"/>
  <c r="G174" i="1"/>
  <c r="G170" i="1"/>
  <c r="G168" i="1"/>
  <c r="G166" i="1"/>
  <c r="G160" i="1"/>
  <c r="F159" i="4"/>
  <c r="G154" i="1"/>
  <c r="F217" i="9"/>
  <c r="B217" i="9" s="1"/>
  <c r="G120" i="1"/>
  <c r="G108" i="1"/>
  <c r="F106" i="4"/>
  <c r="F112" i="4"/>
  <c r="G46" i="1"/>
  <c r="G64" i="1"/>
  <c r="E283" i="9"/>
  <c r="B283" i="9" s="1"/>
  <c r="G1436" i="1"/>
  <c r="G1437" i="1"/>
  <c r="G1438" i="1"/>
  <c r="G1440" i="1"/>
  <c r="H1232" i="1"/>
  <c r="E290" i="9"/>
  <c r="B290" i="9" s="1"/>
  <c r="C986" i="1"/>
  <c r="H986" i="1" s="1"/>
  <c r="D12" i="5"/>
  <c r="E22" i="9"/>
  <c r="B22" i="9" s="1"/>
  <c r="H644" i="1"/>
  <c r="H645" i="1"/>
  <c r="C397" i="1"/>
  <c r="G397" i="1" s="1"/>
  <c r="H371" i="1"/>
  <c r="C364" i="1"/>
  <c r="G364" i="1" s="1"/>
  <c r="H413" i="1"/>
  <c r="D644" i="4"/>
  <c r="H288" i="1"/>
  <c r="C411" i="1"/>
  <c r="G411" i="1" s="1"/>
  <c r="C412" i="1"/>
  <c r="G412" i="1" s="1"/>
  <c r="D643" i="4"/>
  <c r="C248" i="1"/>
  <c r="G248" i="1" s="1"/>
  <c r="E68" i="9"/>
  <c r="B68" i="9" s="1"/>
  <c r="H248" i="1"/>
  <c r="C206" i="1"/>
  <c r="H207" i="1"/>
  <c r="D196" i="4"/>
  <c r="H191" i="1"/>
  <c r="H184" i="1"/>
  <c r="H186" i="1"/>
  <c r="H182" i="1"/>
  <c r="E44" i="9"/>
  <c r="B44" i="9" s="1"/>
  <c r="H181" i="1"/>
  <c r="H179" i="1"/>
  <c r="C173" i="1"/>
  <c r="H173" i="1" s="1"/>
  <c r="H176" i="1"/>
  <c r="H175" i="1"/>
  <c r="H174" i="1"/>
  <c r="H171" i="1"/>
  <c r="H168" i="1"/>
  <c r="C159" i="1"/>
  <c r="H159" i="1" s="1"/>
  <c r="H165" i="1"/>
  <c r="H167" i="1"/>
  <c r="H166" i="1"/>
  <c r="H162" i="1"/>
  <c r="E40" i="9"/>
  <c r="B40" i="9" s="1"/>
  <c r="H160" i="1"/>
  <c r="H161" i="1"/>
  <c r="H157" i="1"/>
  <c r="D152" i="4"/>
  <c r="H154" i="1"/>
  <c r="H149" i="1"/>
  <c r="H150" i="1"/>
  <c r="H132" i="1"/>
  <c r="C130" i="1"/>
  <c r="H131" i="1"/>
  <c r="D133" i="4"/>
  <c r="H120" i="1"/>
  <c r="H124" i="1"/>
  <c r="H108" i="1"/>
  <c r="C102" i="1"/>
  <c r="H81" i="1"/>
  <c r="H78" i="1"/>
  <c r="E26" i="9"/>
  <c r="B26" i="9" s="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5" i="1"/>
  <c r="G137" i="1"/>
  <c r="G139" i="1"/>
  <c r="G141" i="1"/>
  <c r="G143" i="1"/>
  <c r="G145" i="1"/>
  <c r="G149" i="1"/>
  <c r="G151" i="1"/>
  <c r="G153" i="1"/>
  <c r="G155" i="1"/>
  <c r="G157" i="1"/>
  <c r="G161" i="1"/>
  <c r="G163" i="1"/>
  <c r="G165" i="1"/>
  <c r="G167" i="1"/>
  <c r="G169" i="1"/>
  <c r="G171"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H538"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5" i="1"/>
  <c r="H1316" i="1"/>
  <c r="H1317" i="1"/>
  <c r="H1318" i="1"/>
  <c r="H1319" i="1"/>
  <c r="H1320" i="1"/>
  <c r="H1321" i="1"/>
  <c r="H1322" i="1"/>
  <c r="H1323" i="1"/>
  <c r="H1324" i="1"/>
  <c r="H1325" i="1"/>
  <c r="H1326"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6" i="1"/>
  <c r="H1437" i="1"/>
  <c r="H1438" i="1"/>
  <c r="H1439" i="1"/>
  <c r="I1439" i="1" s="1"/>
  <c r="J1439" i="1"/>
  <c r="H1440" i="1"/>
  <c r="J1440" i="1"/>
  <c r="H1441" i="1"/>
  <c r="I1441" i="1" s="1"/>
  <c r="J1441" i="1"/>
  <c r="H1442" i="1"/>
  <c r="I1442" i="1" s="1"/>
  <c r="J1442" i="1"/>
  <c r="H1443" i="1"/>
  <c r="I1443" i="1" s="1"/>
  <c r="J1443" i="1"/>
  <c r="H1444" i="1"/>
  <c r="I1444" i="1" s="1"/>
  <c r="J1444" i="1"/>
  <c r="H1445" i="1"/>
  <c r="G1447" i="1"/>
  <c r="I1447" i="1" s="1"/>
  <c r="G1448" i="1"/>
  <c r="I1448" i="1" s="1"/>
  <c r="G1449" i="1"/>
  <c r="G1450" i="1"/>
  <c r="I1450" i="1" s="1"/>
  <c r="G1451" i="1"/>
  <c r="G1452" i="1"/>
  <c r="I1452" i="1" s="1"/>
  <c r="G1453" i="1"/>
  <c r="G1454" i="1"/>
  <c r="G1455" i="1"/>
  <c r="G1456" i="1"/>
  <c r="I1456" i="1" s="1"/>
  <c r="G1460" i="1"/>
  <c r="G1461" i="1"/>
  <c r="G1462" i="1"/>
  <c r="G1463" i="1"/>
  <c r="I1463" i="1" s="1"/>
  <c r="G1464" i="1"/>
  <c r="G1465" i="1"/>
  <c r="I1465" i="1" s="1"/>
  <c r="G1466" i="1"/>
  <c r="G1467" i="1"/>
  <c r="I1467" i="1" s="1"/>
  <c r="G1468" i="1"/>
  <c r="G1469" i="1"/>
  <c r="G1470" i="1"/>
  <c r="G1471" i="1"/>
  <c r="I1471" i="1" s="1"/>
  <c r="G1472" i="1"/>
  <c r="G1473" i="1"/>
  <c r="I1473" i="1" s="1"/>
  <c r="G1474" i="1"/>
  <c r="G1475" i="1"/>
  <c r="G1476" i="1"/>
  <c r="G1477" i="1"/>
  <c r="G1478" i="1"/>
  <c r="G1479" i="1"/>
  <c r="H1480" i="1"/>
  <c r="H1482" i="1"/>
  <c r="H1484" i="1"/>
  <c r="H1486" i="1"/>
  <c r="H1488" i="1"/>
  <c r="H1490" i="1"/>
  <c r="G1491" i="1"/>
  <c r="H1492" i="1"/>
  <c r="G1493" i="1"/>
  <c r="H1494" i="1"/>
  <c r="G1495" i="1"/>
  <c r="H1496" i="1"/>
  <c r="G1497" i="1"/>
  <c r="H1498" i="1"/>
  <c r="G1499" i="1"/>
  <c r="H1500" i="1"/>
  <c r="H1502" i="1"/>
  <c r="G1503" i="1"/>
  <c r="H1504" i="1"/>
  <c r="G1299" i="1"/>
  <c r="G1445" i="1"/>
  <c r="H1446" i="1"/>
  <c r="I1446" i="1" s="1"/>
  <c r="H1448" i="1"/>
  <c r="H1449" i="1"/>
  <c r="H1450" i="1"/>
  <c r="H1451" i="1"/>
  <c r="H1452" i="1"/>
  <c r="H1455" i="1"/>
  <c r="H1456" i="1"/>
  <c r="H1457" i="1"/>
  <c r="I1457" i="1" s="1"/>
  <c r="H1458" i="1"/>
  <c r="I1458" i="1" s="1"/>
  <c r="H1459" i="1"/>
  <c r="I1459" i="1" s="1"/>
  <c r="H1460" i="1"/>
  <c r="H1462" i="1"/>
  <c r="H1463" i="1"/>
  <c r="H1464" i="1"/>
  <c r="H1465" i="1"/>
  <c r="H1466" i="1"/>
  <c r="H1467" i="1"/>
  <c r="H1468" i="1"/>
  <c r="H1471" i="1"/>
  <c r="H1472" i="1"/>
  <c r="H1473" i="1"/>
  <c r="H1474" i="1"/>
  <c r="H1476" i="1"/>
  <c r="H1477" i="1"/>
  <c r="H1478" i="1"/>
  <c r="H1479" i="1"/>
  <c r="G1480" i="1"/>
  <c r="G1505" i="1"/>
  <c r="H1505" i="1"/>
  <c r="E412" i="4"/>
  <c r="I16" i="3"/>
  <c r="D528" i="4"/>
  <c r="F529" i="4"/>
  <c r="G1506" i="1"/>
  <c r="H1507" i="1"/>
  <c r="G1508" i="1"/>
  <c r="H1509" i="1"/>
  <c r="G1510" i="1"/>
  <c r="H1511" i="1"/>
  <c r="G1512" i="1"/>
  <c r="H1513" i="1"/>
  <c r="G1514" i="1"/>
  <c r="H1515" i="1"/>
  <c r="G1516" i="1"/>
  <c r="G1520" i="1"/>
  <c r="G1522" i="1"/>
  <c r="G1524" i="1"/>
  <c r="G1526" i="1"/>
  <c r="G1528" i="1"/>
  <c r="G1530" i="1"/>
  <c r="G1532" i="1"/>
  <c r="G1534" i="1"/>
  <c r="G1536" i="1"/>
  <c r="G1538" i="1"/>
  <c r="H1539" i="1"/>
  <c r="G1540" i="1"/>
  <c r="H1541" i="1"/>
  <c r="G1542" i="1"/>
  <c r="H1543" i="1"/>
  <c r="G1544" i="1"/>
  <c r="H1545" i="1"/>
  <c r="G1546" i="1"/>
  <c r="H1547" i="1"/>
  <c r="G1548" i="1"/>
  <c r="G1550" i="1"/>
  <c r="G1552" i="1"/>
  <c r="G1554" i="1"/>
  <c r="H1555" i="1"/>
  <c r="G1556" i="1"/>
  <c r="H1557" i="1"/>
  <c r="G1558" i="1"/>
  <c r="H1559" i="1"/>
  <c r="G1560" i="1"/>
  <c r="H1561" i="1"/>
  <c r="G1562" i="1"/>
  <c r="H1563" i="1"/>
  <c r="G1564" i="1"/>
  <c r="H1565" i="1"/>
  <c r="G1566" i="1"/>
  <c r="H1567" i="1"/>
  <c r="G1568" i="1"/>
  <c r="H1569" i="1"/>
  <c r="G1570" i="1"/>
  <c r="H1571" i="1"/>
  <c r="G1572" i="1"/>
  <c r="H1573" i="1"/>
  <c r="G1574" i="1"/>
  <c r="H1575" i="1"/>
  <c r="H1577" i="1"/>
  <c r="H1579" i="1"/>
  <c r="G1580" i="1"/>
  <c r="F7" i="4"/>
  <c r="F45" i="4"/>
  <c r="F51" i="4"/>
  <c r="F83" i="4"/>
  <c r="F107" i="4"/>
  <c r="F197" i="4"/>
  <c r="F225" i="4"/>
  <c r="F253" i="4"/>
  <c r="E408" i="4"/>
  <c r="D403" i="1" s="1"/>
  <c r="F485" i="4"/>
  <c r="F543" i="4"/>
  <c r="F577" i="4"/>
  <c r="F581" i="4"/>
  <c r="F617" i="4"/>
  <c r="F13" i="5"/>
  <c r="F79" i="5"/>
  <c r="F135" i="5"/>
  <c r="G289" i="9"/>
  <c r="F177" i="5"/>
  <c r="F180" i="5"/>
  <c r="E291" i="9"/>
  <c r="B291" i="9" s="1"/>
  <c r="F125" i="4"/>
  <c r="G20" i="9"/>
  <c r="H20" i="9"/>
  <c r="F153" i="4"/>
  <c r="E263" i="4"/>
  <c r="D259" i="1" s="1"/>
  <c r="H259" i="1" s="1"/>
  <c r="F300" i="4"/>
  <c r="D311" i="4"/>
  <c r="F312" i="4"/>
  <c r="F352" i="4"/>
  <c r="D363" i="4"/>
  <c r="F364" i="4"/>
  <c r="F421" i="4"/>
  <c r="E421" i="4"/>
  <c r="E459" i="4"/>
  <c r="D453" i="1" s="1"/>
  <c r="H453" i="1" s="1"/>
  <c r="D472" i="4"/>
  <c r="F473" i="4"/>
  <c r="E515" i="4"/>
  <c r="D509" i="1" s="1"/>
  <c r="H509" i="1" s="1"/>
  <c r="F603" i="4"/>
  <c r="E625" i="4"/>
  <c r="D619" i="1" s="1"/>
  <c r="H619" i="1" s="1"/>
  <c r="E7" i="5"/>
  <c r="F69" i="5"/>
  <c r="H286" i="9"/>
  <c r="E87" i="5"/>
  <c r="F119" i="5"/>
  <c r="G287" i="9"/>
  <c r="E287" i="9" s="1"/>
  <c r="B287" i="9" s="1"/>
  <c r="D146" i="5"/>
  <c r="F149" i="5"/>
  <c r="D176" i="5"/>
  <c r="H289" i="9"/>
  <c r="E176" i="5"/>
  <c r="D42" i="8"/>
  <c r="G294" i="9" s="1"/>
  <c r="E294" i="9" s="1"/>
  <c r="E292" i="9"/>
  <c r="B292" i="9" s="1"/>
  <c r="F206" i="5"/>
  <c r="F238" i="5"/>
  <c r="F246" i="5"/>
  <c r="G299" i="9"/>
  <c r="E299" i="9" s="1"/>
  <c r="F5" i="6"/>
  <c r="F115" i="6"/>
  <c r="D141"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I10" i="9"/>
  <c r="B125" i="9"/>
  <c r="B129" i="9"/>
  <c r="B133" i="9"/>
  <c r="B137" i="9"/>
  <c r="B141" i="9"/>
  <c r="G160" i="9"/>
  <c r="E160" i="9" s="1"/>
  <c r="B160" i="9" s="1"/>
  <c r="G162" i="9"/>
  <c r="E162" i="9" s="1"/>
  <c r="B162" i="9" s="1"/>
  <c r="G164" i="9"/>
  <c r="E164" i="9" s="1"/>
  <c r="B164" i="9" s="1"/>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B273" i="9"/>
  <c r="F417" i="4"/>
  <c r="E286" i="9"/>
  <c r="B286" i="9" s="1"/>
  <c r="F88" i="5"/>
  <c r="G297" i="9"/>
  <c r="E297" i="9" s="1"/>
  <c r="B127" i="9"/>
  <c r="B131" i="9"/>
  <c r="B135" i="9"/>
  <c r="B139" i="9"/>
  <c r="G191" i="9"/>
  <c r="E191" i="9" s="1"/>
  <c r="M212" i="9"/>
  <c r="B281" i="9"/>
  <c r="B213" i="9"/>
  <c r="B215" i="9"/>
  <c r="B219" i="9"/>
  <c r="B221" i="9"/>
  <c r="B223" i="9"/>
  <c r="F275" i="9"/>
  <c r="B279" i="9"/>
  <c r="B228" i="9"/>
  <c r="B230" i="9"/>
  <c r="B232" i="9"/>
  <c r="B234" i="9"/>
  <c r="B236" i="9"/>
  <c r="B238" i="9"/>
  <c r="B240" i="9"/>
  <c r="B242" i="9"/>
  <c r="B244" i="9"/>
  <c r="B246" i="9"/>
  <c r="B248" i="9"/>
  <c r="B250" i="9"/>
  <c r="B252" i="9"/>
  <c r="B254" i="9"/>
  <c r="B256" i="9"/>
  <c r="B258" i="9"/>
  <c r="B260" i="9"/>
  <c r="B262" i="9"/>
  <c r="B264" i="9"/>
  <c r="B266" i="9"/>
  <c r="B268" i="9"/>
  <c r="B270" i="9"/>
  <c r="G1518" i="1" l="1"/>
  <c r="G1501" i="1"/>
  <c r="G997" i="1"/>
  <c r="B191" i="9"/>
  <c r="F163" i="4"/>
  <c r="I1440" i="1"/>
  <c r="F12" i="5"/>
  <c r="C990" i="1"/>
  <c r="D7" i="5"/>
  <c r="F7" i="5" s="1"/>
  <c r="H397" i="1"/>
  <c r="H364" i="1"/>
  <c r="F643" i="4"/>
  <c r="C637" i="1"/>
  <c r="F644" i="4"/>
  <c r="C638" i="1"/>
  <c r="H411" i="1"/>
  <c r="H412" i="1"/>
  <c r="F196" i="4"/>
  <c r="C192" i="1"/>
  <c r="G206" i="1"/>
  <c r="H206" i="1"/>
  <c r="G173" i="1"/>
  <c r="G159" i="1"/>
  <c r="D151" i="4"/>
  <c r="C148" i="1"/>
  <c r="F152" i="4"/>
  <c r="F133" i="4"/>
  <c r="C129" i="1"/>
  <c r="G130" i="1"/>
  <c r="H130" i="1"/>
  <c r="D6" i="4"/>
  <c r="G102" i="1"/>
  <c r="H102" i="1"/>
  <c r="B297" i="9"/>
  <c r="E296" i="9"/>
  <c r="I10" i="3" s="1"/>
  <c r="F141" i="6"/>
  <c r="H28" i="3"/>
  <c r="C1435" i="1"/>
  <c r="K1432" i="9"/>
  <c r="G295" i="9"/>
  <c r="E295" i="9" s="1"/>
  <c r="B295" i="9" s="1"/>
  <c r="I34" i="3"/>
  <c r="C1517" i="1"/>
  <c r="E175" i="5"/>
  <c r="D1152" i="1" s="1"/>
  <c r="I22" i="3"/>
  <c r="D1153" i="1"/>
  <c r="D175" i="5"/>
  <c r="H22" i="3"/>
  <c r="F176" i="5"/>
  <c r="C1153" i="1"/>
  <c r="F146" i="5"/>
  <c r="C1124" i="1"/>
  <c r="I20" i="3"/>
  <c r="D985" i="1"/>
  <c r="F472" i="4"/>
  <c r="C466" i="1"/>
  <c r="E420" i="4"/>
  <c r="D415" i="1"/>
  <c r="F311" i="4"/>
  <c r="D298" i="4"/>
  <c r="C306" i="1"/>
  <c r="E20" i="9"/>
  <c r="D68" i="5"/>
  <c r="D420" i="4"/>
  <c r="E151" i="4"/>
  <c r="D636" i="4"/>
  <c r="F528" i="4"/>
  <c r="C522" i="1"/>
  <c r="I1478" i="1"/>
  <c r="I1476" i="1"/>
  <c r="I1474" i="1"/>
  <c r="I1472" i="1"/>
  <c r="I1468" i="1"/>
  <c r="I1466" i="1"/>
  <c r="I1464" i="1"/>
  <c r="I1462" i="1"/>
  <c r="I1460" i="1"/>
  <c r="I1455" i="1"/>
  <c r="I1451" i="1"/>
  <c r="I1449" i="1"/>
  <c r="G619" i="1"/>
  <c r="G509" i="1"/>
  <c r="E165" i="9"/>
  <c r="B165" i="9" s="1"/>
  <c r="F212" i="9"/>
  <c r="B212" i="9" s="1"/>
  <c r="B299" i="9"/>
  <c r="E298" i="9"/>
  <c r="B294" i="9"/>
  <c r="E68" i="5"/>
  <c r="D1065" i="1"/>
  <c r="F363" i="4"/>
  <c r="D350" i="4"/>
  <c r="C358" i="1"/>
  <c r="E289" i="9"/>
  <c r="B289" i="9" s="1"/>
  <c r="E639" i="4"/>
  <c r="D407" i="1"/>
  <c r="E528" i="4"/>
  <c r="I1479" i="1"/>
  <c r="I1477" i="1"/>
  <c r="G453" i="1"/>
  <c r="G259" i="1"/>
  <c r="E293" i="9" l="1"/>
  <c r="H20" i="3"/>
  <c r="C985" i="1"/>
  <c r="G985" i="1" s="1"/>
  <c r="H990" i="1"/>
  <c r="G990" i="1"/>
  <c r="G638" i="1"/>
  <c r="H638" i="1"/>
  <c r="G637" i="1"/>
  <c r="H637" i="1"/>
  <c r="G192" i="1"/>
  <c r="H192" i="1"/>
  <c r="G148" i="1"/>
  <c r="H148" i="1"/>
  <c r="F151" i="4"/>
  <c r="C147" i="1"/>
  <c r="D289" i="4"/>
  <c r="H17" i="3"/>
  <c r="H129" i="1"/>
  <c r="G129" i="1"/>
  <c r="C2" i="1"/>
  <c r="F6" i="4"/>
  <c r="D290" i="4"/>
  <c r="H16" i="3"/>
  <c r="E636" i="4"/>
  <c r="D630" i="1" s="1"/>
  <c r="D522" i="1"/>
  <c r="F350" i="4"/>
  <c r="D408" i="4"/>
  <c r="C345" i="1"/>
  <c r="D633" i="1"/>
  <c r="G358" i="1"/>
  <c r="H358" i="1"/>
  <c r="I21" i="3"/>
  <c r="D1046" i="1"/>
  <c r="H522" i="1"/>
  <c r="G522" i="1"/>
  <c r="F636" i="4"/>
  <c r="C630" i="1"/>
  <c r="F420" i="4"/>
  <c r="D635" i="4"/>
  <c r="C414" i="1"/>
  <c r="B20" i="9"/>
  <c r="E19" i="9"/>
  <c r="D407" i="4"/>
  <c r="F298" i="4"/>
  <c r="C293" i="1"/>
  <c r="D412" i="4"/>
  <c r="H415" i="1"/>
  <c r="G415" i="1"/>
  <c r="H466" i="1"/>
  <c r="G466" i="1"/>
  <c r="H985" i="1"/>
  <c r="E6" i="5"/>
  <c r="F175" i="5"/>
  <c r="C1152" i="1"/>
  <c r="G1517" i="1"/>
  <c r="H1517" i="1"/>
  <c r="H11" i="3"/>
  <c r="G1435" i="1"/>
  <c r="H1435" i="1"/>
  <c r="H9" i="3"/>
  <c r="G1065" i="1"/>
  <c r="H1065" i="1"/>
  <c r="E289" i="4"/>
  <c r="I17" i="3"/>
  <c r="D147" i="1"/>
  <c r="F68" i="5"/>
  <c r="H21" i="3"/>
  <c r="C1046" i="1"/>
  <c r="D6" i="5"/>
  <c r="G306" i="1"/>
  <c r="H306" i="1"/>
  <c r="E635" i="4"/>
  <c r="D629" i="1" s="1"/>
  <c r="D414" i="1"/>
  <c r="H1124" i="1"/>
  <c r="G1124" i="1"/>
  <c r="H1153" i="1"/>
  <c r="G1153" i="1"/>
  <c r="F289" i="4" l="1"/>
  <c r="C285" i="1"/>
  <c r="D413" i="4"/>
  <c r="D414" i="4" s="1"/>
  <c r="D291" i="4"/>
  <c r="C286" i="1"/>
  <c r="H2" i="1"/>
  <c r="G2" i="1"/>
  <c r="H1046" i="1"/>
  <c r="G1046" i="1"/>
  <c r="H147" i="1"/>
  <c r="G147" i="1"/>
  <c r="E291" i="4"/>
  <c r="D287" i="1" s="1"/>
  <c r="E413" i="4"/>
  <c r="D285" i="1"/>
  <c r="E290" i="4"/>
  <c r="D286" i="1" s="1"/>
  <c r="N3" i="9"/>
  <c r="I11" i="3"/>
  <c r="D639" i="4"/>
  <c r="F412" i="4"/>
  <c r="C407" i="1"/>
  <c r="H414" i="1"/>
  <c r="G414" i="1"/>
  <c r="F408" i="4"/>
  <c r="C403" i="1"/>
  <c r="G282" i="9"/>
  <c r="E282" i="9" s="1"/>
  <c r="B282" i="9" s="1"/>
  <c r="G276" i="9"/>
  <c r="F6" i="5"/>
  <c r="C984" i="1"/>
  <c r="K3" i="9"/>
  <c r="I9" i="3"/>
  <c r="H1152" i="1"/>
  <c r="G1152" i="1"/>
  <c r="H276" i="9"/>
  <c r="D984" i="1"/>
  <c r="G293" i="1"/>
  <c r="H293" i="1"/>
  <c r="F407" i="4"/>
  <c r="C402" i="1"/>
  <c r="F635" i="4"/>
  <c r="C629" i="1"/>
  <c r="H630" i="1"/>
  <c r="G630" i="1"/>
  <c r="G345" i="1"/>
  <c r="H345" i="1"/>
  <c r="E276" i="9" l="1"/>
  <c r="B276" i="9" s="1"/>
  <c r="F290" i="4"/>
  <c r="F413" i="4"/>
  <c r="D640" i="4"/>
  <c r="C408" i="1"/>
  <c r="D415" i="4"/>
  <c r="F415" i="4" s="1"/>
  <c r="C287" i="1"/>
  <c r="F291" i="4"/>
  <c r="H629" i="1"/>
  <c r="G629" i="1"/>
  <c r="H402" i="1"/>
  <c r="G402" i="1"/>
  <c r="H8" i="3"/>
  <c r="H984" i="1"/>
  <c r="G984" i="1"/>
  <c r="H403" i="1"/>
  <c r="G403" i="1"/>
  <c r="H407" i="1"/>
  <c r="G407" i="1"/>
  <c r="C409" i="1"/>
  <c r="D642" i="4"/>
  <c r="F639" i="4"/>
  <c r="C633" i="1"/>
  <c r="H285" i="1"/>
  <c r="G285" i="1"/>
  <c r="H286" i="1"/>
  <c r="G286" i="1"/>
  <c r="E640" i="4"/>
  <c r="E415" i="4"/>
  <c r="D410" i="1" s="1"/>
  <c r="D408" i="1"/>
  <c r="E414" i="4"/>
  <c r="D409" i="1" s="1"/>
  <c r="E275" i="9" l="1"/>
  <c r="F640" i="4"/>
  <c r="F414" i="4"/>
  <c r="C634" i="1"/>
  <c r="D641" i="4"/>
  <c r="D646" i="4" s="1"/>
  <c r="C410" i="1"/>
  <c r="H410" i="1" s="1"/>
  <c r="H408" i="1"/>
  <c r="G287" i="1"/>
  <c r="H287" i="1"/>
  <c r="H633" i="1"/>
  <c r="G633" i="1"/>
  <c r="E642" i="4"/>
  <c r="D634" i="1"/>
  <c r="E641" i="4"/>
  <c r="F642" i="4"/>
  <c r="C636" i="1"/>
  <c r="G408" i="1"/>
  <c r="H409" i="1"/>
  <c r="G409" i="1"/>
  <c r="M3" i="9"/>
  <c r="I8" i="3"/>
  <c r="H634" i="1" l="1"/>
  <c r="F641" i="4"/>
  <c r="G634" i="1"/>
  <c r="C635" i="1"/>
  <c r="D645" i="4"/>
  <c r="G410" i="1"/>
  <c r="H18" i="3"/>
  <c r="F646" i="4"/>
  <c r="H19" i="3"/>
  <c r="C640" i="1"/>
  <c r="E645" i="4"/>
  <c r="D635" i="1"/>
  <c r="H635" i="1" s="1"/>
  <c r="E646" i="4"/>
  <c r="D636" i="1"/>
  <c r="G636" i="1" s="1"/>
  <c r="F645" i="4" l="1"/>
  <c r="C639" i="1"/>
  <c r="G635" i="1"/>
  <c r="H636" i="1"/>
  <c r="I19" i="3"/>
  <c r="D640" i="1"/>
  <c r="I18" i="3"/>
  <c r="D639" i="1"/>
  <c r="H639" i="1" s="1"/>
  <c r="H7" i="3" l="1"/>
  <c r="I7" i="3" s="1"/>
  <c r="G639" i="1"/>
  <c r="H640" i="1"/>
  <c r="G640" i="1"/>
  <c r="J3" i="9" l="1"/>
  <c r="M272" i="9" s="1"/>
  <c r="I7" i="9" l="1"/>
  <c r="K12" i="9"/>
  <c r="I9" i="9"/>
  <c r="J5" i="9"/>
  <c r="G16" i="9"/>
  <c r="J12" i="9"/>
  <c r="K10" i="9"/>
  <c r="J10" i="9"/>
  <c r="I6" i="9"/>
  <c r="G18" i="9"/>
  <c r="H16" i="9"/>
  <c r="E16" i="9" s="1"/>
  <c r="L15" i="9"/>
  <c r="K9" i="9"/>
  <c r="J13" i="9"/>
  <c r="I8" i="9"/>
  <c r="G15" i="9"/>
  <c r="J6" i="9"/>
  <c r="K8" i="9"/>
  <c r="H15" i="9"/>
  <c r="G17" i="9"/>
  <c r="L272" i="9"/>
  <c r="F272" i="9" s="1"/>
  <c r="F19" i="9" s="1"/>
  <c r="I13" i="9"/>
  <c r="M16" i="9"/>
  <c r="K13" i="9"/>
  <c r="I11" i="9"/>
  <c r="J8" i="9"/>
  <c r="K5" i="9"/>
  <c r="I12" i="9"/>
  <c r="E12" i="9" s="1"/>
  <c r="B12" i="9" s="1"/>
  <c r="J9" i="9"/>
  <c r="E9" i="9" s="1"/>
  <c r="B9" i="9" s="1"/>
  <c r="K6" i="9"/>
  <c r="H17" i="9"/>
  <c r="K11" i="9"/>
  <c r="K7" i="9"/>
  <c r="I5" i="9"/>
  <c r="J11" i="9"/>
  <c r="J7" i="9"/>
  <c r="J17" i="9"/>
  <c r="M15" i="9"/>
  <c r="F15" i="9" s="1"/>
  <c r="L16" i="9"/>
  <c r="F16" i="9" s="1"/>
  <c r="I17" i="9"/>
  <c r="H18" i="9"/>
  <c r="E18" i="9" l="1"/>
  <c r="B18" i="9" s="1"/>
  <c r="E10" i="9"/>
  <c r="B10" i="9" s="1"/>
  <c r="E6" i="9"/>
  <c r="B6" i="9" s="1"/>
  <c r="E8" i="9"/>
  <c r="B8" i="9" s="1"/>
  <c r="E15" i="9"/>
  <c r="B15" i="9" s="1"/>
  <c r="B272" i="9"/>
  <c r="E7" i="9"/>
  <c r="B7" i="9" s="1"/>
  <c r="E5" i="9"/>
  <c r="B5" i="9" s="1"/>
  <c r="E17" i="9"/>
  <c r="B17" i="9" s="1"/>
  <c r="E13" i="9"/>
  <c r="B13" i="9" s="1"/>
  <c r="E11" i="9"/>
  <c r="B11" i="9" s="1"/>
  <c r="F14" i="9"/>
  <c r="E14" i="9"/>
  <c r="F3" i="9"/>
  <c r="B16" i="9"/>
  <c r="E4" i="9" l="1"/>
  <c r="E3" i="9" s="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<sst xmlns="http://schemas.openxmlformats.org/spreadsheetml/2006/main" count="4313" uniqueCount="3393">
  <si>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</si>
  <si>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</si>
  <si>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</si>
  <si>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</si>
  <si>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</si>
  <si>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</si>
  <si>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</si>
  <si>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</si>
  <si>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</si>
  <si>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</si>
  <si>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</si>
  <si>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</si>
  <si>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</si>
  <si>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</si>
  <si>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</si>
  <si>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</si>
  <si>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</si>
  <si>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</si>
  <si>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</si>
  <si>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</si>
  <si>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</si>
  <si>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</si>
  <si>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</si>
  <si>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</si>
  <si>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</si>
  <si>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</si>
  <si>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</si>
  <si>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</si>
  <si>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</si>
  <si>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</si>
  <si>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</si>
  <si>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ZA STARIJE OSOBE KORČULA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</si>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</sst>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3096277</v>
      </c>
      <c r="D2" s="6">
        <f>'PR-RAS'!E6</f>
        <v>3385809.05</v>
      </c>
      <c r="E2" s="6">
        <v>0</v>
      </c>
      <c r="F2" s="6">
        <v>0</v>
      </c>
      <c r="G2" s="7">
        <f t="shared" ref="G2:G264" si="0">(B2/1000)*(C2*1+D2*2)</f>
        <v>9867.8950999999997</v>
      </c>
      <c r="H2" s="7">
        <f t="shared" ref="H2:H264" si="1">ABS(C2-ROUND(C2,0))+ABS(D2-ROUND(D2,0))</f>
        <v>4.9999999813735485E-2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24000</v>
      </c>
      <c r="E46" s="1">
        <v>0</v>
      </c>
      <c r="F46" s="1">
        <v>0</v>
      </c>
      <c r="G46" s="2">
        <f t="shared" si="0"/>
        <v>2160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24000</v>
      </c>
      <c r="E64" s="1">
        <v>0</v>
      </c>
      <c r="F64" s="1">
        <v>0</v>
      </c>
      <c r="G64" s="2">
        <f t="shared" si="0"/>
        <v>3024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24000</v>
      </c>
      <c r="E65" s="1">
        <v>0</v>
      </c>
      <c r="F65" s="1">
        <v>0</v>
      </c>
      <c r="G65" s="2">
        <f t="shared" si="0"/>
        <v>3072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v>
      </c>
      <c r="D78" s="1">
        <f>'PR-RAS'!E82</f>
        <v>0.31</v>
      </c>
      <c r="E78" s="1">
        <v>0</v>
      </c>
      <c r="F78" s="1">
        <v>0</v>
      </c>
      <c r="G78" s="2">
        <f t="shared" si="0"/>
        <v>0.43274000000000001</v>
      </c>
      <c r="H78" s="2">
        <f t="shared" si="1"/>
        <v>0.31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v>
      </c>
      <c r="D79" s="1">
        <f>'PR-RAS'!E83</f>
        <v>0.31</v>
      </c>
      <c r="E79" s="1">
        <v>0</v>
      </c>
      <c r="F79" s="1">
        <v>0</v>
      </c>
      <c r="G79" s="2">
        <f t="shared" si="0"/>
        <v>0.43836000000000003</v>
      </c>
      <c r="H79" s="2">
        <f t="shared" si="1"/>
        <v>0.31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v>
      </c>
      <c r="D81" s="1">
        <f>'PR-RAS'!E85</f>
        <v>0.31</v>
      </c>
      <c r="E81" s="1">
        <v>0</v>
      </c>
      <c r="F81" s="1">
        <v>0</v>
      </c>
      <c r="G81" s="2">
        <f t="shared" si="0"/>
        <v>0.4496</v>
      </c>
      <c r="H81" s="2">
        <f t="shared" si="1"/>
        <v>0.31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1707672</v>
      </c>
      <c r="D102" s="1">
        <f>'PR-RAS'!E106</f>
        <v>1861827.5</v>
      </c>
      <c r="E102" s="1">
        <v>0</v>
      </c>
      <c r="F102" s="1">
        <v>0</v>
      </c>
      <c r="G102" s="2">
        <f t="shared" si="0"/>
        <v>548564.027</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1707672</v>
      </c>
      <c r="D108" s="1">
        <f>'PR-RAS'!E112</f>
        <v>1861827.5</v>
      </c>
      <c r="E108" s="1">
        <v>0</v>
      </c>
      <c r="F108" s="1">
        <v>0</v>
      </c>
      <c r="G108" s="2">
        <f t="shared" si="0"/>
        <v>581151.98899999994</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1707672</v>
      </c>
      <c r="D113" s="1">
        <f>'PR-RAS'!E117</f>
        <v>1861827.5</v>
      </c>
      <c r="E113" s="1">
        <v>0</v>
      </c>
      <c r="F113" s="1">
        <v>0</v>
      </c>
      <c r="G113" s="2">
        <f t="shared" si="0"/>
        <v>608308.62400000007</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2000</v>
      </c>
      <c r="D120" s="1">
        <f>'PR-RAS'!E124</f>
        <v>400</v>
      </c>
      <c r="E120" s="1">
        <v>0</v>
      </c>
      <c r="F120" s="1">
        <v>0</v>
      </c>
      <c r="G120" s="2">
        <f t="shared" si="0"/>
        <v>333.2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v>
      </c>
      <c r="D124" s="1">
        <f>'PR-RAS'!E128</f>
        <v>400</v>
      </c>
      <c r="E124" s="1">
        <v>0</v>
      </c>
      <c r="F124" s="1">
        <v>0</v>
      </c>
      <c r="G124" s="2">
        <f t="shared" si="0"/>
        <v>344.4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2000</v>
      </c>
      <c r="D125" s="1">
        <f>'PR-RAS'!E129</f>
        <v>400</v>
      </c>
      <c r="E125" s="1">
        <v>0</v>
      </c>
      <c r="F125" s="1">
        <v>0</v>
      </c>
      <c r="G125" s="2">
        <f t="shared" si="0"/>
        <v>347.2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1386600</v>
      </c>
      <c r="D129" s="1">
        <f>'PR-RAS'!E133</f>
        <v>1499581.24</v>
      </c>
      <c r="E129" s="1">
        <v>0</v>
      </c>
      <c r="F129" s="1">
        <v>0</v>
      </c>
      <c r="G129" s="2">
        <f t="shared" si="0"/>
        <v>561377.59744000004</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1386600</v>
      </c>
      <c r="D130" s="1">
        <f>'PR-RAS'!E134</f>
        <v>1499581.24</v>
      </c>
      <c r="E130" s="1">
        <v>0</v>
      </c>
      <c r="F130" s="1">
        <v>0</v>
      </c>
      <c r="G130" s="2">
        <f t="shared" si="0"/>
        <v>565763.35992000008</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1337600</v>
      </c>
      <c r="D131" s="1">
        <f>'PR-RAS'!E135</f>
        <v>1385381.25</v>
      </c>
      <c r="E131" s="1">
        <v>0</v>
      </c>
      <c r="F131" s="1">
        <v>0</v>
      </c>
      <c r="G131" s="2">
        <f t="shared" si="0"/>
        <v>534087.125</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49000</v>
      </c>
      <c r="D132" s="1">
        <f>'PR-RAS'!E136</f>
        <v>114199.99</v>
      </c>
      <c r="E132" s="1">
        <v>0</v>
      </c>
      <c r="F132" s="1">
        <v>0</v>
      </c>
      <c r="G132" s="2">
        <f t="shared" si="0"/>
        <v>36339.397380000002</v>
      </c>
      <c r="H132" s="2">
        <f t="shared" si="1"/>
        <v>9.9999999947613105E-3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3035318</v>
      </c>
      <c r="D147" s="1">
        <f>'PR-RAS'!E151</f>
        <v>3276863.62</v>
      </c>
      <c r="E147" s="1">
        <v>0</v>
      </c>
      <c r="F147" s="1">
        <v>0</v>
      </c>
      <c r="G147" s="2">
        <f t="shared" si="0"/>
        <v>1400000.6050400001</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1980287</v>
      </c>
      <c r="D148" s="1">
        <f>'PR-RAS'!E152</f>
        <v>2030294.7599999998</v>
      </c>
      <c r="E148" s="1">
        <v>0</v>
      </c>
      <c r="F148" s="1">
        <v>0</v>
      </c>
      <c r="G148" s="2">
        <f t="shared" si="0"/>
        <v>888008.84843999986</v>
      </c>
      <c r="H148" s="2">
        <f t="shared" si="1"/>
        <v>0.24000000022351742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1602715</v>
      </c>
      <c r="D149" s="1">
        <f>'PR-RAS'!E153</f>
        <v>1664932.5499999998</v>
      </c>
      <c r="E149" s="1">
        <v>0</v>
      </c>
      <c r="F149" s="1">
        <v>0</v>
      </c>
      <c r="G149" s="2">
        <f t="shared" si="0"/>
        <v>730021.85479999986</v>
      </c>
      <c r="H149" s="2">
        <f t="shared" si="1"/>
        <v>0.45000000018626451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984356</v>
      </c>
      <c r="D150" s="1">
        <f>'PR-RAS'!E154</f>
        <v>946290.85</v>
      </c>
      <c r="E150" s="1">
        <v>0</v>
      </c>
      <c r="F150" s="1">
        <v>0</v>
      </c>
      <c r="G150" s="2">
        <f t="shared" si="0"/>
        <v>428663.71730000002</v>
      </c>
      <c r="H150" s="2">
        <f t="shared" si="1"/>
        <v>0.15000000002328306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618359</v>
      </c>
      <c r="D153" s="1">
        <f>'PR-RAS'!E157</f>
        <v>718641.7</v>
      </c>
      <c r="E153" s="1">
        <v>0</v>
      </c>
      <c r="F153" s="1">
        <v>0</v>
      </c>
      <c r="G153" s="2">
        <f t="shared" si="0"/>
        <v>312457.64479999995</v>
      </c>
      <c r="H153" s="2">
        <f t="shared" si="1"/>
        <v>0.30000000004656613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108160</v>
      </c>
      <c r="D154" s="1">
        <f>'PR-RAS'!E158</f>
        <v>91294.26</v>
      </c>
      <c r="E154" s="1">
        <v>0</v>
      </c>
      <c r="F154" s="1">
        <v>0</v>
      </c>
      <c r="G154" s="2">
        <f t="shared" si="0"/>
        <v>44484.523560000001</v>
      </c>
      <c r="H154" s="2">
        <f t="shared" si="1"/>
        <v>0.25999999999476131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269412</v>
      </c>
      <c r="D155" s="1">
        <f>'PR-RAS'!E159</f>
        <v>274067.95</v>
      </c>
      <c r="E155" s="1">
        <v>0</v>
      </c>
      <c r="F155" s="1">
        <v>0</v>
      </c>
      <c r="G155" s="2">
        <f t="shared" si="0"/>
        <v>125902.3766</v>
      </c>
      <c r="H155" s="2">
        <f t="shared" si="1"/>
        <v>4.9999999988358468E-2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269412</v>
      </c>
      <c r="D157" s="1">
        <f>'PR-RAS'!E161</f>
        <v>274067.95</v>
      </c>
      <c r="E157" s="1">
        <v>0</v>
      </c>
      <c r="F157" s="1">
        <v>0</v>
      </c>
      <c r="G157" s="2">
        <f t="shared" si="0"/>
        <v>127537.4724</v>
      </c>
      <c r="H157" s="2">
        <f t="shared" si="1"/>
        <v>4.9999999988358468E-2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1031860</v>
      </c>
      <c r="D159" s="1">
        <f>'PR-RAS'!E163</f>
        <v>1220790.95</v>
      </c>
      <c r="E159" s="1">
        <v>0</v>
      </c>
      <c r="F159" s="1">
        <v>0</v>
      </c>
      <c r="G159" s="2">
        <f t="shared" si="0"/>
        <v>548803.82019999996</v>
      </c>
      <c r="H159" s="2">
        <f t="shared" si="1"/>
        <v>5.0000000046566129E-2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271356</v>
      </c>
      <c r="D160" s="1">
        <f>'PR-RAS'!E164</f>
        <v>272302.98</v>
      </c>
      <c r="E160" s="1">
        <v>0</v>
      </c>
      <c r="F160" s="1">
        <v>0</v>
      </c>
      <c r="G160" s="2">
        <f t="shared" si="0"/>
        <v>129737.95164</v>
      </c>
      <c r="H160" s="2">
        <f t="shared" si="1"/>
        <v>2.0000000018626451E-2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712</v>
      </c>
      <c r="D161" s="1">
        <f>'PR-RAS'!E165</f>
        <v>1396.98</v>
      </c>
      <c r="E161" s="1">
        <v>0</v>
      </c>
      <c r="F161" s="1">
        <v>0</v>
      </c>
      <c r="G161" s="2">
        <f t="shared" si="0"/>
        <v>560.95360000000005</v>
      </c>
      <c r="H161" s="2">
        <f t="shared" si="1"/>
        <v>1.999999999998181E-2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270644</v>
      </c>
      <c r="D162" s="1">
        <f>'PR-RAS'!E166</f>
        <v>270906</v>
      </c>
      <c r="E162" s="1">
        <v>0</v>
      </c>
      <c r="F162" s="1">
        <v>0</v>
      </c>
      <c r="G162" s="2">
        <f t="shared" si="0"/>
        <v>130805.416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553590</v>
      </c>
      <c r="D165" s="1">
        <f>'PR-RAS'!E169</f>
        <v>681437.90000000014</v>
      </c>
      <c r="E165" s="1">
        <v>0</v>
      </c>
      <c r="F165" s="1">
        <v>0</v>
      </c>
      <c r="G165" s="2">
        <f t="shared" si="0"/>
        <v>314300.39120000007</v>
      </c>
      <c r="H165" s="2">
        <f t="shared" si="1"/>
        <v>9.9999999860301614E-2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63404</v>
      </c>
      <c r="D166" s="1">
        <f>'PR-RAS'!E170</f>
        <v>72438.38</v>
      </c>
      <c r="E166" s="1">
        <v>0</v>
      </c>
      <c r="F166" s="1">
        <v>0</v>
      </c>
      <c r="G166" s="2">
        <f t="shared" si="0"/>
        <v>34366.325400000002</v>
      </c>
      <c r="H166" s="2">
        <f t="shared" si="1"/>
        <v>0.38000000000465661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304569</v>
      </c>
      <c r="D167" s="1">
        <f>'PR-RAS'!E171</f>
        <v>349044.32</v>
      </c>
      <c r="E167" s="1">
        <v>0</v>
      </c>
      <c r="F167" s="1">
        <v>0</v>
      </c>
      <c r="G167" s="2">
        <f t="shared" si="0"/>
        <v>166441.16824</v>
      </c>
      <c r="H167" s="2">
        <f t="shared" si="1"/>
        <v>0.32000000000698492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161686</v>
      </c>
      <c r="D168" s="1">
        <f>'PR-RAS'!E172</f>
        <v>236385.97</v>
      </c>
      <c r="E168" s="1">
        <v>0</v>
      </c>
      <c r="F168" s="1">
        <v>0</v>
      </c>
      <c r="G168" s="2">
        <f t="shared" si="0"/>
        <v>105954.47598</v>
      </c>
      <c r="H168" s="2">
        <f t="shared" si="1"/>
        <v>2.9999999998835847E-2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11066</v>
      </c>
      <c r="D169" s="1">
        <f>'PR-RAS'!E173</f>
        <v>14931.8</v>
      </c>
      <c r="E169" s="1">
        <v>0</v>
      </c>
      <c r="F169" s="1">
        <v>0</v>
      </c>
      <c r="G169" s="2">
        <f t="shared" si="0"/>
        <v>6876.1728000000003</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12865</v>
      </c>
      <c r="D170" s="1">
        <f>'PR-RAS'!E174</f>
        <v>8637.43</v>
      </c>
      <c r="E170" s="1">
        <v>0</v>
      </c>
      <c r="F170" s="1">
        <v>0</v>
      </c>
      <c r="G170" s="2">
        <f t="shared" si="0"/>
        <v>5093.63634</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198997</v>
      </c>
      <c r="D173" s="1">
        <f>'PR-RAS'!E177</f>
        <v>259694.43</v>
      </c>
      <c r="E173" s="1">
        <v>0</v>
      </c>
      <c r="F173" s="1">
        <v>0</v>
      </c>
      <c r="G173" s="2">
        <f t="shared" si="0"/>
        <v>123562.36791999999</v>
      </c>
      <c r="H173" s="2">
        <f t="shared" si="1"/>
        <v>0.42999999999301508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17959</v>
      </c>
      <c r="D174" s="1">
        <f>'PR-RAS'!E178</f>
        <v>19692.88</v>
      </c>
      <c r="E174" s="1">
        <v>0</v>
      </c>
      <c r="F174" s="1">
        <v>0</v>
      </c>
      <c r="G174" s="2">
        <f t="shared" si="0"/>
        <v>9920.6434799999988</v>
      </c>
      <c r="H174" s="2">
        <f t="shared" si="1"/>
        <v>0.11999999999898137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68195</v>
      </c>
      <c r="D175" s="1">
        <f>'PR-RAS'!E179</f>
        <v>89994.28</v>
      </c>
      <c r="E175" s="1">
        <v>0</v>
      </c>
      <c r="F175" s="1">
        <v>0</v>
      </c>
      <c r="G175" s="2">
        <f t="shared" si="0"/>
        <v>43183.939439999995</v>
      </c>
      <c r="H175" s="2">
        <f t="shared" si="1"/>
        <v>0.27999999999883585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12324</v>
      </c>
      <c r="D176" s="1">
        <f>'PR-RAS'!E180</f>
        <v>10932.25</v>
      </c>
      <c r="E176" s="1">
        <v>0</v>
      </c>
      <c r="F176" s="1">
        <v>0</v>
      </c>
      <c r="G176" s="2">
        <f t="shared" si="0"/>
        <v>5982.9874999999993</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62133</v>
      </c>
      <c r="D177" s="1">
        <f>'PR-RAS'!E181</f>
        <v>59069.53</v>
      </c>
      <c r="E177" s="1">
        <v>0</v>
      </c>
      <c r="F177" s="1">
        <v>0</v>
      </c>
      <c r="G177" s="2">
        <f t="shared" si="0"/>
        <v>31727.882559999998</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5030</v>
      </c>
      <c r="D179" s="1">
        <f>'PR-RAS'!E183</f>
        <v>5859.75</v>
      </c>
      <c r="E179" s="1">
        <v>0</v>
      </c>
      <c r="F179" s="1">
        <v>0</v>
      </c>
      <c r="G179" s="2">
        <f t="shared" si="0"/>
        <v>2981.4110000000001</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32345</v>
      </c>
      <c r="D181" s="1">
        <f>'PR-RAS'!E185</f>
        <v>52859</v>
      </c>
      <c r="E181" s="1">
        <v>0</v>
      </c>
      <c r="F181" s="1">
        <v>0</v>
      </c>
      <c r="G181" s="2">
        <f t="shared" si="0"/>
        <v>24851.34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1011</v>
      </c>
      <c r="D182" s="1">
        <f>'PR-RAS'!E186</f>
        <v>21286.74</v>
      </c>
      <c r="E182" s="1">
        <v>0</v>
      </c>
      <c r="F182" s="1">
        <v>0</v>
      </c>
      <c r="G182" s="2">
        <f t="shared" si="0"/>
        <v>7888.7908800000005</v>
      </c>
      <c r="H182" s="2">
        <f t="shared" si="1"/>
        <v>0.25999999999839929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7917</v>
      </c>
      <c r="D184" s="1">
        <f>'PR-RAS'!E188</f>
        <v>7355.64</v>
      </c>
      <c r="E184" s="1">
        <v>0</v>
      </c>
      <c r="F184" s="1">
        <v>0</v>
      </c>
      <c r="G184" s="2">
        <f t="shared" si="0"/>
        <v>4140.9752399999998</v>
      </c>
      <c r="H184" s="2">
        <f t="shared" si="1"/>
        <v>0.35999999999967258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7169</v>
      </c>
      <c r="D186" s="1">
        <f>'PR-RAS'!E190</f>
        <v>7355.64</v>
      </c>
      <c r="E186" s="1">
        <v>0</v>
      </c>
      <c r="F186" s="1">
        <v>0</v>
      </c>
      <c r="G186" s="2">
        <f t="shared" si="0"/>
        <v>4047.8517999999999</v>
      </c>
      <c r="H186" s="2">
        <f t="shared" si="1"/>
        <v>0.35999999999967258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748</v>
      </c>
      <c r="D191" s="1">
        <f>'PR-RAS'!E195</f>
        <v>0</v>
      </c>
      <c r="E191" s="1">
        <v>0</v>
      </c>
      <c r="F191" s="1">
        <v>0</v>
      </c>
      <c r="G191" s="2">
        <f t="shared" si="0"/>
        <v>142.12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14901</v>
      </c>
      <c r="D192" s="1">
        <f>'PR-RAS'!E196</f>
        <v>16477.91</v>
      </c>
      <c r="E192" s="1">
        <v>0</v>
      </c>
      <c r="F192" s="1">
        <v>0</v>
      </c>
      <c r="G192" s="2">
        <f t="shared" si="0"/>
        <v>9140.6526200000008</v>
      </c>
      <c r="H192" s="2">
        <f t="shared" si="1"/>
        <v>9.0000000000145519E-2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14901</v>
      </c>
      <c r="D206" s="1">
        <f>'PR-RAS'!E210</f>
        <v>16477.91</v>
      </c>
      <c r="E206" s="1">
        <v>0</v>
      </c>
      <c r="F206" s="1">
        <v>0</v>
      </c>
      <c r="G206" s="2">
        <f t="shared" si="0"/>
        <v>9810.6480999999985</v>
      </c>
      <c r="H206" s="2">
        <f t="shared" si="1"/>
        <v>9.0000000000145519E-2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14901</v>
      </c>
      <c r="D207" s="1">
        <f>'PR-RAS'!E211</f>
        <v>16477.91</v>
      </c>
      <c r="E207" s="1">
        <v>0</v>
      </c>
      <c r="F207" s="1">
        <v>0</v>
      </c>
      <c r="G207" s="2">
        <f t="shared" si="0"/>
        <v>9858.5049199999994</v>
      </c>
      <c r="H207" s="2">
        <f t="shared" si="1"/>
        <v>9.0000000000145519E-2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8270</v>
      </c>
      <c r="D248" s="1">
        <f>'PR-RAS'!E252</f>
        <v>9300</v>
      </c>
      <c r="E248" s="1">
        <v>0</v>
      </c>
      <c r="F248" s="1">
        <v>0</v>
      </c>
      <c r="G248" s="2">
        <f t="shared" si="0"/>
        <v>6636.89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8270</v>
      </c>
      <c r="D255" s="1">
        <f>'PR-RAS'!E259</f>
        <v>9300</v>
      </c>
      <c r="E255" s="1">
        <v>0</v>
      </c>
      <c r="F255" s="1">
        <v>0</v>
      </c>
      <c r="G255" s="2">
        <f t="shared" si="0"/>
        <v>6824.9800000000005</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7400</v>
      </c>
      <c r="D256" s="1">
        <f>'PR-RAS'!E260</f>
        <v>8900</v>
      </c>
      <c r="E256" s="1">
        <v>0</v>
      </c>
      <c r="F256" s="1">
        <v>0</v>
      </c>
      <c r="G256" s="2">
        <f t="shared" si="0"/>
        <v>6426</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870</v>
      </c>
      <c r="D257" s="1">
        <f>'PR-RAS'!E261</f>
        <v>400</v>
      </c>
      <c r="E257" s="1">
        <v>0</v>
      </c>
      <c r="F257" s="1">
        <v>0</v>
      </c>
      <c r="G257" s="2">
        <f t="shared" si="0"/>
        <v>427.52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3035318</v>
      </c>
      <c r="D285" s="1">
        <f>'PR-RAS'!E289</f>
        <v>3276863.62</v>
      </c>
      <c r="E285" s="1">
        <v>0</v>
      </c>
      <c r="F285" s="1">
        <v>0</v>
      </c>
      <c r="G285" s="2">
        <f t="shared" si="8"/>
        <v>2723288.8481600001</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60959</v>
      </c>
      <c r="D286" s="1">
        <f>'PR-RAS'!E290</f>
        <v>108945.4299999997</v>
      </c>
      <c r="E286" s="1">
        <v>0</v>
      </c>
      <c r="F286" s="1">
        <v>0</v>
      </c>
      <c r="G286" s="2">
        <f t="shared" si="8"/>
        <v>79472.210099999822</v>
      </c>
      <c r="H286" s="2">
        <f t="shared" si="9"/>
        <v>0.42999999970197678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3254</v>
      </c>
      <c r="D288" s="1">
        <f>'PR-RAS'!E292</f>
        <v>14112.67</v>
      </c>
      <c r="E288" s="1">
        <v>0</v>
      </c>
      <c r="F288" s="1">
        <v>0</v>
      </c>
      <c r="G288" s="2">
        <f t="shared" si="8"/>
        <v>9034.5705799999996</v>
      </c>
      <c r="H288" s="2">
        <f t="shared" si="9"/>
        <v>0.32999999999992724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17127</v>
      </c>
      <c r="D290" s="1">
        <f>'PR-RAS'!E294</f>
        <v>42192.39</v>
      </c>
      <c r="E290" s="1">
        <v>0</v>
      </c>
      <c r="F290" s="1">
        <v>0</v>
      </c>
      <c r="G290" s="2">
        <f t="shared" si="8"/>
        <v>29336.904419999999</v>
      </c>
      <c r="H290" s="2">
        <f t="shared" si="9"/>
        <v>0.38999999999941792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50100</v>
      </c>
      <c r="D345" s="1">
        <f>'PR-RAS'!E350</f>
        <v>114199.98999999999</v>
      </c>
      <c r="E345" s="1">
        <v>0</v>
      </c>
      <c r="F345" s="1">
        <v>0</v>
      </c>
      <c r="G345" s="2">
        <f t="shared" si="8"/>
        <v>95803.993119999985</v>
      </c>
      <c r="H345" s="2">
        <f t="shared" si="9"/>
        <v>1.0000000009313226E-2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35060</v>
      </c>
      <c r="D358" s="1">
        <f>'PR-RAS'!E363</f>
        <v>48900</v>
      </c>
      <c r="E358" s="1">
        <v>0</v>
      </c>
      <c r="F358" s="1">
        <v>0</v>
      </c>
      <c r="G358" s="2">
        <f t="shared" si="8"/>
        <v>47431.02</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35060</v>
      </c>
      <c r="D364" s="1">
        <f>'PR-RAS'!E369</f>
        <v>48900</v>
      </c>
      <c r="E364" s="1">
        <v>0</v>
      </c>
      <c r="F364" s="1">
        <v>0</v>
      </c>
      <c r="G364" s="2">
        <f t="shared" si="8"/>
        <v>48228.18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8500</v>
      </c>
      <c r="D367" s="1">
        <f>'PR-RAS'!E372</f>
        <v>0</v>
      </c>
      <c r="E367" s="1">
        <v>0</v>
      </c>
      <c r="F367" s="1">
        <v>0</v>
      </c>
      <c r="G367" s="2">
        <f t="shared" si="8"/>
        <v>3111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21300</v>
      </c>
      <c r="D368" s="1">
        <f>'PR-RAS'!E373</f>
        <v>19900</v>
      </c>
      <c r="E368" s="1">
        <v>0</v>
      </c>
      <c r="F368" s="1">
        <v>0</v>
      </c>
      <c r="G368" s="2">
        <f t="shared" si="8"/>
        <v>22423.7</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5260</v>
      </c>
      <c r="D371" s="1">
        <f>'PR-RAS'!E376</f>
        <v>29000</v>
      </c>
      <c r="E371" s="1">
        <v>0</v>
      </c>
      <c r="F371" s="1">
        <v>0</v>
      </c>
      <c r="G371" s="2">
        <f t="shared" si="8"/>
        <v>23406.2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15040</v>
      </c>
      <c r="D397" s="1">
        <f>'PR-RAS'!E402</f>
        <v>65299.99</v>
      </c>
      <c r="E397" s="1">
        <v>0</v>
      </c>
      <c r="F397" s="1">
        <v>0</v>
      </c>
      <c r="G397" s="2">
        <f t="shared" si="8"/>
        <v>57673.432079999999</v>
      </c>
      <c r="H397" s="2">
        <f t="shared" si="9"/>
        <v>1.0000000002037268E-2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8790</v>
      </c>
      <c r="D398" s="1">
        <f>'PR-RAS'!E403</f>
        <v>65299.99</v>
      </c>
      <c r="E398" s="1">
        <v>0</v>
      </c>
      <c r="F398" s="1">
        <v>0</v>
      </c>
      <c r="G398" s="2">
        <f t="shared" si="8"/>
        <v>55337.822059999999</v>
      </c>
      <c r="H398" s="2">
        <f t="shared" si="9"/>
        <v>1.0000000002037268E-2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6250</v>
      </c>
      <c r="D399" s="1">
        <f>'PR-RAS'!E404</f>
        <v>0</v>
      </c>
      <c r="E399" s="1">
        <v>0</v>
      </c>
      <c r="F399" s="1">
        <v>0</v>
      </c>
      <c r="G399" s="2">
        <f t="shared" si="8"/>
        <v>2487.5</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50100</v>
      </c>
      <c r="D403" s="1">
        <f>'PR-RAS'!E408</f>
        <v>114199.98999999999</v>
      </c>
      <c r="E403" s="1">
        <v>0</v>
      </c>
      <c r="F403" s="1">
        <v>0</v>
      </c>
      <c r="G403" s="2">
        <f t="shared" si="8"/>
        <v>111956.99196</v>
      </c>
      <c r="H403" s="2">
        <f t="shared" si="9"/>
        <v>1.0000000009313226E-2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3096277</v>
      </c>
      <c r="D407" s="1">
        <f>'PR-RAS'!E412</f>
        <v>3385809.05</v>
      </c>
      <c r="E407" s="1">
        <v>0</v>
      </c>
      <c r="F407" s="1">
        <v>0</v>
      </c>
      <c r="G407" s="2">
        <f t="shared" si="8"/>
        <v>4006365.4106000001</v>
      </c>
      <c r="H407" s="2">
        <f t="shared" si="9"/>
        <v>4.9999999813735485E-2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3085418</v>
      </c>
      <c r="D408" s="1">
        <f>'PR-RAS'!E413</f>
        <v>3391063.6100000003</v>
      </c>
      <c r="E408" s="1">
        <v>0</v>
      </c>
      <c r="F408" s="1">
        <v>0</v>
      </c>
      <c r="G408" s="2">
        <f t="shared" si="8"/>
        <v>4016090.90454</v>
      </c>
      <c r="H408" s="2">
        <f t="shared" si="9"/>
        <v>0.38999999966472387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10859</v>
      </c>
      <c r="D409" s="1">
        <f>'PR-RAS'!E414</f>
        <v>0</v>
      </c>
      <c r="E409" s="1">
        <v>0</v>
      </c>
      <c r="F409" s="1">
        <v>0</v>
      </c>
      <c r="G409" s="2">
        <f t="shared" si="8"/>
        <v>4430.4719999999998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5254.5600000005215</v>
      </c>
      <c r="E410" s="1">
        <v>0</v>
      </c>
      <c r="F410" s="1">
        <v>0</v>
      </c>
      <c r="G410" s="2">
        <f t="shared" si="8"/>
        <v>4298.2300800004259</v>
      </c>
      <c r="H410" s="2">
        <f t="shared" si="9"/>
        <v>0.43999999947845936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3254</v>
      </c>
      <c r="D411" s="1">
        <f>'PR-RAS'!E416</f>
        <v>14112.67</v>
      </c>
      <c r="E411" s="1">
        <v>0</v>
      </c>
      <c r="F411" s="1">
        <v>0</v>
      </c>
      <c r="G411" s="2">
        <f t="shared" si="8"/>
        <v>12906.529399999999</v>
      </c>
      <c r="H411" s="2">
        <f t="shared" si="9"/>
        <v>0.32999999999992724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17127</v>
      </c>
      <c r="D413" s="1">
        <f>'PR-RAS'!E418</f>
        <v>42192.39</v>
      </c>
      <c r="E413" s="1">
        <v>0</v>
      </c>
      <c r="F413" s="1">
        <v>0</v>
      </c>
      <c r="G413" s="2">
        <f t="shared" si="8"/>
        <v>41822.853359999994</v>
      </c>
      <c r="H413" s="2">
        <f t="shared" si="9"/>
        <v>0.38999999999941792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3096277</v>
      </c>
      <c r="D633" s="1">
        <f>'PR-RAS'!E639</f>
        <v>3385809.05</v>
      </c>
      <c r="E633" s="1">
        <v>0</v>
      </c>
      <c r="F633" s="1">
        <v>0</v>
      </c>
      <c r="G633" s="2">
        <f t="shared" si="10"/>
        <v>6236509.7031999994</v>
      </c>
      <c r="H633" s="2">
        <f t="shared" si="11"/>
        <v>4.9999999813735485E-2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3085418</v>
      </c>
      <c r="D634" s="1">
        <f>'PR-RAS'!E640</f>
        <v>3391063.6100000003</v>
      </c>
      <c r="E634" s="1">
        <v>0</v>
      </c>
      <c r="F634" s="1">
        <v>0</v>
      </c>
      <c r="G634" s="2">
        <f t="shared" si="10"/>
        <v>6246156.1242600009</v>
      </c>
      <c r="H634" s="2">
        <f t="shared" si="11"/>
        <v>0.38999999966472387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10859</v>
      </c>
      <c r="D635" s="1">
        <f>'PR-RAS'!E641</f>
        <v>0</v>
      </c>
      <c r="E635" s="1">
        <v>0</v>
      </c>
      <c r="F635" s="1">
        <v>0</v>
      </c>
      <c r="G635" s="2">
        <f t="shared" si="10"/>
        <v>6884.6059999999998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5254.5600000005215</v>
      </c>
      <c r="E636" s="1">
        <v>0</v>
      </c>
      <c r="F636" s="1">
        <v>0</v>
      </c>
      <c r="G636" s="2">
        <f t="shared" si="10"/>
        <v>6673.2912000006627</v>
      </c>
      <c r="H636" s="2">
        <f t="shared" si="11"/>
        <v>0.43999999947845936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3254</v>
      </c>
      <c r="D637" s="1">
        <f>'PR-RAS'!E643</f>
        <v>14112.67</v>
      </c>
      <c r="E637" s="1">
        <v>0</v>
      </c>
      <c r="F637" s="1">
        <v>0</v>
      </c>
      <c r="G637" s="2">
        <f t="shared" si="10"/>
        <v>20020.860240000002</v>
      </c>
      <c r="H637" s="2">
        <f t="shared" si="11"/>
        <v>0.32999999999992724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14113</v>
      </c>
      <c r="D639" s="1">
        <f>'PR-RAS'!E645</f>
        <v>8858.1099999994785</v>
      </c>
      <c r="E639" s="1">
        <v>0</v>
      </c>
      <c r="F639" s="1">
        <v>0</v>
      </c>
      <c r="G639" s="2">
        <f t="shared" si="10"/>
        <v>20307.042359999334</v>
      </c>
      <c r="H639" s="2">
        <f t="shared" si="11"/>
        <v>0.10999999947853212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173278</v>
      </c>
      <c r="D641" s="1">
        <f>'PR-RAS'!E647</f>
        <v>230924.41</v>
      </c>
      <c r="E641" s="1">
        <v>0</v>
      </c>
      <c r="F641" s="1">
        <v>0</v>
      </c>
      <c r="G641" s="2">
        <f t="shared" si="10"/>
        <v>406481.16480000003</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150567</v>
      </c>
      <c r="D642" s="1">
        <f>'PR-RAS'!E649</f>
        <v>194069.34</v>
      </c>
      <c r="E642" s="1">
        <v>0</v>
      </c>
      <c r="F642" s="1">
        <v>0</v>
      </c>
      <c r="G642" s="2">
        <f t="shared" si="10"/>
        <v>345310.34087999997</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3282989</v>
      </c>
      <c r="D643" s="1">
        <f>'PR-RAS'!E650</f>
        <v>3522074.83</v>
      </c>
      <c r="E643" s="1">
        <v>0</v>
      </c>
      <c r="F643" s="1">
        <v>0</v>
      </c>
      <c r="G643" s="2">
        <f t="shared" si="10"/>
        <v>6630023.0197200002</v>
      </c>
      <c r="H643" s="2">
        <f t="shared" si="11"/>
        <v>0.16999999992549419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3239487</v>
      </c>
      <c r="D644" s="1">
        <f>'PR-RAS'!E651</f>
        <v>3585901.95</v>
      </c>
      <c r="E644" s="1">
        <v>0</v>
      </c>
      <c r="F644" s="1">
        <v>0</v>
      </c>
      <c r="G644" s="2">
        <f t="shared" si="10"/>
        <v>6694460.0487000002</v>
      </c>
      <c r="H644" s="2">
        <f t="shared" si="11"/>
        <v>4.9999999813735485E-2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194069</v>
      </c>
      <c r="D645" s="1">
        <f>'PR-RAS'!E652</f>
        <v>130242.21999999974</v>
      </c>
      <c r="E645" s="1">
        <v>0</v>
      </c>
      <c r="F645" s="1">
        <v>0</v>
      </c>
      <c r="G645" s="2">
        <f t="shared" si="10"/>
        <v>292732.41535999969</v>
      </c>
      <c r="H645" s="2">
        <f t="shared" si="11"/>
        <v>0.21999999973922968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19</v>
      </c>
      <c r="E647" s="1">
        <v>0</v>
      </c>
      <c r="F647" s="1">
        <v>0</v>
      </c>
      <c r="G647" s="2">
        <f t="shared" si="10"/>
        <v>37.468000000000004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17</v>
      </c>
      <c r="E649" s="1">
        <v>0</v>
      </c>
      <c r="F649" s="1">
        <v>0</v>
      </c>
      <c r="G649" s="2">
        <f t="shared" si="10"/>
        <v>33.048000000000002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24000</v>
      </c>
      <c r="E668" s="1">
        <v>0</v>
      </c>
      <c r="F668" s="1">
        <v>0</v>
      </c>
      <c r="G668" s="2">
        <f t="shared" si="10"/>
        <v>32016</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1707672</v>
      </c>
      <c r="D703" s="1">
        <f>'PR-RAS'!E710</f>
        <v>1861827.5</v>
      </c>
      <c r="E703" s="1">
        <v>0</v>
      </c>
      <c r="F703" s="1">
        <v>0</v>
      </c>
      <c r="G703" s="2">
        <f t="shared" si="10"/>
        <v>3812791.5539999995</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13141</v>
      </c>
      <c r="D709" s="1">
        <f>'PR-RAS'!E716</f>
        <v>0</v>
      </c>
      <c r="E709" s="1">
        <v>0</v>
      </c>
      <c r="F709" s="1">
        <v>0</v>
      </c>
      <c r="G709" s="2">
        <f t="shared" si="10"/>
        <v>9303.8279999999995</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17427</v>
      </c>
      <c r="D710" s="1">
        <f>'PR-RAS'!E717</f>
        <v>14099.28</v>
      </c>
      <c r="E710" s="1">
        <v>0</v>
      </c>
      <c r="F710" s="1">
        <v>0</v>
      </c>
      <c r="G710" s="2">
        <f t="shared" si="10"/>
        <v>32348.522039999996</v>
      </c>
      <c r="H710" s="2">
        <f t="shared" si="11"/>
        <v>0.28000000000065484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270644</v>
      </c>
      <c r="D711" s="1">
        <f>'PR-RAS'!E718</f>
        <v>270906</v>
      </c>
      <c r="E711" s="1">
        <v>0</v>
      </c>
      <c r="F711" s="1">
        <v>0</v>
      </c>
      <c r="G711" s="2">
        <f t="shared" si="10"/>
        <v>576843.76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2655</v>
      </c>
      <c r="D713" s="1">
        <f>'PR-RAS'!E720</f>
        <v>3630</v>
      </c>
      <c r="E713" s="1">
        <v>0</v>
      </c>
      <c r="F713" s="1">
        <v>0</v>
      </c>
      <c r="G713" s="2">
        <f t="shared" si="10"/>
        <v>7059.48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7400</v>
      </c>
      <c r="D809" s="1">
        <f>'PR-RAS'!E816</f>
        <v>8900</v>
      </c>
      <c r="E809" s="1">
        <v>0</v>
      </c>
      <c r="F809" s="1">
        <v>0</v>
      </c>
      <c r="G809" s="2">
        <f t="shared" si="10"/>
        <v>20361.600000000002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870</v>
      </c>
      <c r="D821" s="1">
        <f>'PR-RAS'!E828</f>
        <v>400</v>
      </c>
      <c r="E821" s="1">
        <v>0</v>
      </c>
      <c r="F821" s="1">
        <v>0</v>
      </c>
      <c r="G821" s="2">
        <f t="shared" si="18"/>
        <v>1369.3999999999999</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1056044</v>
      </c>
      <c r="D984" s="6">
        <f>BILANCA!E6</f>
        <v>1113426.96</v>
      </c>
      <c r="E984" s="6">
        <v>0</v>
      </c>
      <c r="F984" s="6">
        <v>0</v>
      </c>
      <c r="G984" s="7">
        <f t="shared" ref="G984:G1241" si="22">B984/1000*C984+B984/500*D984</f>
        <v>3282.8979200000003</v>
      </c>
      <c r="H984" s="7">
        <f t="shared" si="19"/>
        <v>4.0000000037252903E-2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665184</v>
      </c>
      <c r="D985" s="1">
        <f>BILANCA!E7</f>
        <v>709100.38</v>
      </c>
      <c r="E985" s="1">
        <v>0</v>
      </c>
      <c r="F985" s="1">
        <v>0</v>
      </c>
      <c r="G985" s="2">
        <f t="shared" si="22"/>
        <v>4166.7695199999998</v>
      </c>
      <c r="H985" s="2">
        <f t="shared" si="19"/>
        <v>0.38000000000465661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2449</v>
      </c>
      <c r="D986" s="1">
        <f>BILANCA!E8</f>
        <v>2449</v>
      </c>
      <c r="E986" s="1">
        <v>0</v>
      </c>
      <c r="F986" s="1">
        <v>0</v>
      </c>
      <c r="G986" s="2">
        <f t="shared" si="22"/>
        <v>22.041</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1839</v>
      </c>
      <c r="D987" s="1">
        <f>BILANCA!E9</f>
        <v>1839</v>
      </c>
      <c r="E987" s="1">
        <v>0</v>
      </c>
      <c r="F987" s="1">
        <v>0</v>
      </c>
      <c r="G987" s="2">
        <f t="shared" si="22"/>
        <v>22.067999999999998</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610</v>
      </c>
      <c r="D988" s="1">
        <f>BILANCA!E10</f>
        <v>610</v>
      </c>
      <c r="E988" s="1">
        <v>0</v>
      </c>
      <c r="F988" s="1">
        <v>0</v>
      </c>
      <c r="G988" s="2">
        <f t="shared" si="22"/>
        <v>9.15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662735</v>
      </c>
      <c r="D990" s="1">
        <f>BILANCA!E12</f>
        <v>706651.38</v>
      </c>
      <c r="E990" s="1">
        <v>0</v>
      </c>
      <c r="F990" s="1">
        <v>0</v>
      </c>
      <c r="G990" s="2">
        <f t="shared" si="22"/>
        <v>14532.26432</v>
      </c>
      <c r="H990" s="2">
        <f t="shared" si="19"/>
        <v>0.38000000000465661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485129</v>
      </c>
      <c r="D991" s="1">
        <f>BILANCA!E13</f>
        <v>537849.29999999993</v>
      </c>
      <c r="E991" s="1">
        <v>0</v>
      </c>
      <c r="F991" s="1">
        <v>0</v>
      </c>
      <c r="G991" s="2">
        <f t="shared" si="22"/>
        <v>12486.620800000001</v>
      </c>
      <c r="H991" s="2">
        <f t="shared" si="19"/>
        <v>0.29999999993015081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995270</v>
      </c>
      <c r="D993" s="1">
        <f>BILANCA!E15</f>
        <v>1060566.68</v>
      </c>
      <c r="E993" s="1">
        <v>0</v>
      </c>
      <c r="F993" s="1">
        <v>0</v>
      </c>
      <c r="G993" s="2">
        <f t="shared" si="22"/>
        <v>31164.033599999999</v>
      </c>
      <c r="H993" s="2">
        <f t="shared" si="19"/>
        <v>0.32000000006519258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510141</v>
      </c>
      <c r="D996" s="1">
        <f>BILANCA!E18</f>
        <v>522717.38</v>
      </c>
      <c r="E996" s="1">
        <v>0</v>
      </c>
      <c r="F996" s="1">
        <v>0</v>
      </c>
      <c r="G996" s="2">
        <f t="shared" si="22"/>
        <v>20222.48488</v>
      </c>
      <c r="H996" s="2">
        <f t="shared" si="19"/>
        <v>0.38000000000465661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177606</v>
      </c>
      <c r="D997" s="1">
        <f>BILANCA!E19</f>
        <v>168802.08000000007</v>
      </c>
      <c r="E997" s="1">
        <v>0</v>
      </c>
      <c r="F997" s="1">
        <v>0</v>
      </c>
      <c r="G997" s="2">
        <f t="shared" si="22"/>
        <v>7212.9422400000021</v>
      </c>
      <c r="H997" s="2">
        <f t="shared" si="19"/>
        <v>8.0000000074505806E-2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123940</v>
      </c>
      <c r="D998" s="1">
        <f>BILANCA!E20</f>
        <v>123940.05</v>
      </c>
      <c r="E998" s="1">
        <v>0</v>
      </c>
      <c r="F998" s="1">
        <v>0</v>
      </c>
      <c r="G998" s="2">
        <f t="shared" si="22"/>
        <v>5577.3014999999996</v>
      </c>
      <c r="H998" s="2">
        <f t="shared" si="19"/>
        <v>5.0000000002910383E-2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10507</v>
      </c>
      <c r="D999" s="1">
        <f>BILANCA!E21</f>
        <v>10507</v>
      </c>
      <c r="E999" s="1">
        <v>0</v>
      </c>
      <c r="F999" s="1">
        <v>0</v>
      </c>
      <c r="G999" s="2">
        <f t="shared" si="22"/>
        <v>504.33600000000001</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99601</v>
      </c>
      <c r="D1000" s="1">
        <f>BILANCA!E22</f>
        <v>99601.25</v>
      </c>
      <c r="E1000" s="1">
        <v>0</v>
      </c>
      <c r="F1000" s="1">
        <v>0</v>
      </c>
      <c r="G1000" s="2">
        <f t="shared" si="22"/>
        <v>5079.6594999999998</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40423</v>
      </c>
      <c r="D1001" s="1">
        <f>BILANCA!E23</f>
        <v>38530.800000000003</v>
      </c>
      <c r="E1001" s="1">
        <v>0</v>
      </c>
      <c r="F1001" s="1">
        <v>0</v>
      </c>
      <c r="G1001" s="2">
        <f t="shared" si="22"/>
        <v>2114.7228</v>
      </c>
      <c r="H1001" s="2">
        <f t="shared" si="19"/>
        <v>0.19999999999708962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1078851</v>
      </c>
      <c r="D1004" s="1">
        <f>BILANCA!E26</f>
        <v>1117651.1000000001</v>
      </c>
      <c r="E1004" s="1">
        <v>0</v>
      </c>
      <c r="F1004" s="1">
        <v>0</v>
      </c>
      <c r="G1004" s="2">
        <f t="shared" si="22"/>
        <v>69597.217200000014</v>
      </c>
      <c r="H1004" s="2">
        <f t="shared" si="19"/>
        <v>0.10000000009313226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1175716</v>
      </c>
      <c r="D1006" s="1">
        <f>BILANCA!E28</f>
        <v>1221428.1200000001</v>
      </c>
      <c r="E1006" s="1">
        <v>0</v>
      </c>
      <c r="F1006" s="1">
        <v>0</v>
      </c>
      <c r="G1006" s="2">
        <f t="shared" si="22"/>
        <v>83227.161519999994</v>
      </c>
      <c r="H1006" s="2">
        <f t="shared" si="19"/>
        <v>0.12000000011175871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115040</v>
      </c>
      <c r="D1008" s="1">
        <f>BILANCA!E30</f>
        <v>115040.47</v>
      </c>
      <c r="E1008" s="1">
        <v>0</v>
      </c>
      <c r="F1008" s="1">
        <v>0</v>
      </c>
      <c r="G1008" s="2">
        <f t="shared" si="22"/>
        <v>8628.0234999999993</v>
      </c>
      <c r="H1008" s="2">
        <f t="shared" si="19"/>
        <v>0.47000000000116415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115040</v>
      </c>
      <c r="D1012" s="1">
        <f>BILANCA!E34</f>
        <v>115040.47</v>
      </c>
      <c r="E1012" s="1">
        <v>0</v>
      </c>
      <c r="F1012" s="1">
        <v>0</v>
      </c>
      <c r="G1012" s="2">
        <f t="shared" si="22"/>
        <v>10008.50726</v>
      </c>
      <c r="H1012" s="2">
        <f t="shared" si="19"/>
        <v>0.47000000000116415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320019</v>
      </c>
      <c r="D1032" s="1">
        <f>BILANCA!E54</f>
        <v>327515.67</v>
      </c>
      <c r="E1032" s="1">
        <v>0</v>
      </c>
      <c r="F1032" s="1">
        <v>0</v>
      </c>
      <c r="G1032" s="2">
        <f t="shared" si="22"/>
        <v>47777.466660000006</v>
      </c>
      <c r="H1032" s="2">
        <f t="shared" si="19"/>
        <v>0.33000000001629815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320019</v>
      </c>
      <c r="D1033" s="1">
        <f>BILANCA!E55</f>
        <v>327515.67</v>
      </c>
      <c r="E1033" s="1">
        <v>0</v>
      </c>
      <c r="F1033" s="1">
        <v>0</v>
      </c>
      <c r="G1033" s="2">
        <f t="shared" si="22"/>
        <v>48752.517</v>
      </c>
      <c r="H1033" s="2">
        <f t="shared" si="19"/>
        <v>0.33000000001629815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390860</v>
      </c>
      <c r="D1046" s="1">
        <f>BILANCA!E68</f>
        <v>404326.57999999996</v>
      </c>
      <c r="E1046" s="1">
        <v>0</v>
      </c>
      <c r="F1046" s="1">
        <v>0</v>
      </c>
      <c r="G1046" s="2">
        <f t="shared" si="22"/>
        <v>75569.329079999996</v>
      </c>
      <c r="H1046" s="2">
        <f t="shared" si="19"/>
        <v>0.42000000004190952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194069</v>
      </c>
      <c r="D1047" s="1">
        <f>BILANCA!E69</f>
        <v>130242.22</v>
      </c>
      <c r="E1047" s="1">
        <v>0</v>
      </c>
      <c r="F1047" s="1">
        <v>0</v>
      </c>
      <c r="G1047" s="2">
        <f t="shared" si="22"/>
        <v>29091.420160000001</v>
      </c>
      <c r="H1047" s="2">
        <f t="shared" si="19"/>
        <v>0.22000000000116415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191355</v>
      </c>
      <c r="D1048" s="1">
        <f>BILANCA!E70</f>
        <v>128438.84</v>
      </c>
      <c r="E1048" s="1">
        <v>0</v>
      </c>
      <c r="F1048" s="1">
        <v>0</v>
      </c>
      <c r="G1048" s="2">
        <f t="shared" si="22"/>
        <v>29135.124200000002</v>
      </c>
      <c r="H1048" s="2">
        <f t="shared" si="19"/>
        <v>0.16000000000349246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191355</v>
      </c>
      <c r="D1050" s="1">
        <f>BILANCA!E72</f>
        <v>128438.84</v>
      </c>
      <c r="E1050" s="1">
        <v>0</v>
      </c>
      <c r="F1050" s="1">
        <v>0</v>
      </c>
      <c r="G1050" s="2">
        <f t="shared" si="22"/>
        <v>30031.58956</v>
      </c>
      <c r="H1050" s="2">
        <f t="shared" si="19"/>
        <v>0.16000000000349246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2714</v>
      </c>
      <c r="D1054" s="1">
        <f>BILANCA!E76</f>
        <v>1803.38</v>
      </c>
      <c r="E1054" s="1">
        <v>0</v>
      </c>
      <c r="F1054" s="1">
        <v>0</v>
      </c>
      <c r="G1054" s="2">
        <f t="shared" si="22"/>
        <v>448.77395999999999</v>
      </c>
      <c r="H1054" s="2">
        <f t="shared" si="19"/>
        <v>0.38000000000010914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6386</v>
      </c>
      <c r="D1056" s="1">
        <f>BILANCA!E78</f>
        <v>967.56</v>
      </c>
      <c r="E1056" s="1">
        <v>0</v>
      </c>
      <c r="F1056" s="1">
        <v>0</v>
      </c>
      <c r="G1056" s="2">
        <f t="shared" si="22"/>
        <v>607.44175999999993</v>
      </c>
      <c r="H1056" s="2">
        <f t="shared" si="19"/>
        <v>0.44000000000005457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6386</v>
      </c>
      <c r="D1064" s="1">
        <f>BILANCA!E86</f>
        <v>967.56</v>
      </c>
      <c r="E1064" s="1">
        <v>0</v>
      </c>
      <c r="F1064" s="1">
        <v>0</v>
      </c>
      <c r="G1064" s="2">
        <f t="shared" si="22"/>
        <v>674.01071999999999</v>
      </c>
      <c r="H1064" s="2">
        <f t="shared" si="19"/>
        <v>0.44000000000005457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17127</v>
      </c>
      <c r="D1124" s="1">
        <f>BILANCA!E146</f>
        <v>42192.39</v>
      </c>
      <c r="E1124" s="1">
        <v>0</v>
      </c>
      <c r="F1124" s="1">
        <v>0</v>
      </c>
      <c r="G1124" s="2">
        <f t="shared" si="22"/>
        <v>14313.160979999999</v>
      </c>
      <c r="H1124" s="2">
        <f t="shared" si="23"/>
        <v>0.38999999999941792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12000</v>
      </c>
      <c r="E1127" s="1">
        <v>0</v>
      </c>
      <c r="F1127" s="1">
        <v>0</v>
      </c>
      <c r="G1127" s="2">
        <f t="shared" si="22"/>
        <v>3455.9999999999995</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12000</v>
      </c>
      <c r="E1133" s="1">
        <v>0</v>
      </c>
      <c r="F1133" s="1">
        <v>0</v>
      </c>
      <c r="G1133" s="2">
        <f t="shared" si="22"/>
        <v>3600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17127</v>
      </c>
      <c r="D1137" s="1">
        <f>BILANCA!E159</f>
        <v>30192.39</v>
      </c>
      <c r="E1137" s="1">
        <v>0</v>
      </c>
      <c r="F1137" s="1">
        <v>0</v>
      </c>
      <c r="G1137" s="2">
        <f t="shared" si="22"/>
        <v>11936.814119999999</v>
      </c>
      <c r="H1137" s="2">
        <f t="shared" si="23"/>
        <v>0.38999999999941792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173278</v>
      </c>
      <c r="D1148" s="1">
        <f>BILANCA!E170</f>
        <v>230924.41</v>
      </c>
      <c r="E1148" s="1">
        <v>0</v>
      </c>
      <c r="F1148" s="1">
        <v>0</v>
      </c>
      <c r="G1148" s="2">
        <f t="shared" si="22"/>
        <v>104795.9253</v>
      </c>
      <c r="H1148" s="2">
        <f t="shared" si="23"/>
        <v>0.41000000000349246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173278</v>
      </c>
      <c r="D1151" s="1">
        <f>BILANCA!E173</f>
        <v>230924.41</v>
      </c>
      <c r="E1151" s="1">
        <v>0</v>
      </c>
      <c r="F1151" s="1">
        <v>0</v>
      </c>
      <c r="G1151" s="2">
        <f t="shared" si="22"/>
        <v>106701.30576</v>
      </c>
      <c r="H1151" s="2">
        <f t="shared" si="23"/>
        <v>0.41000000000349246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1056044</v>
      </c>
      <c r="D1152" s="1">
        <f>BILANCA!E175</f>
        <v>1113426.96</v>
      </c>
      <c r="E1152" s="1">
        <v>0</v>
      </c>
      <c r="F1152" s="1">
        <v>0</v>
      </c>
      <c r="G1152" s="2">
        <f t="shared" si="22"/>
        <v>554809.74848000007</v>
      </c>
      <c r="H1152" s="2">
        <f t="shared" si="23"/>
        <v>4.0000000037252903E-2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377341</v>
      </c>
      <c r="D1153" s="1">
        <f>BILANCA!E176</f>
        <v>370995.66</v>
      </c>
      <c r="E1153" s="1">
        <v>0</v>
      </c>
      <c r="F1153" s="1">
        <v>0</v>
      </c>
      <c r="G1153" s="2">
        <f t="shared" si="22"/>
        <v>190286.4944</v>
      </c>
      <c r="H1153" s="2">
        <f t="shared" si="23"/>
        <v>0.34000000002561137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367630</v>
      </c>
      <c r="D1154" s="1">
        <f>BILANCA!E177</f>
        <v>370995.66</v>
      </c>
      <c r="E1154" s="1">
        <v>0</v>
      </c>
      <c r="F1154" s="1">
        <v>0</v>
      </c>
      <c r="G1154" s="2">
        <f t="shared" si="22"/>
        <v>189745.24572000001</v>
      </c>
      <c r="H1154" s="2">
        <f t="shared" si="23"/>
        <v>0.34000000002561137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155235</v>
      </c>
      <c r="D1155" s="1">
        <f>BILANCA!E178</f>
        <v>202726.41</v>
      </c>
      <c r="E1155" s="1">
        <v>0</v>
      </c>
      <c r="F1155" s="1">
        <v>0</v>
      </c>
      <c r="G1155" s="2">
        <f t="shared" si="22"/>
        <v>96438.305039999992</v>
      </c>
      <c r="H1155" s="2">
        <f t="shared" si="23"/>
        <v>0.41000000000349246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210730</v>
      </c>
      <c r="D1156" s="1">
        <f>BILANCA!E179</f>
        <v>166910.04999999999</v>
      </c>
      <c r="E1156" s="1">
        <v>0</v>
      </c>
      <c r="F1156" s="1">
        <v>0</v>
      </c>
      <c r="G1156" s="2">
        <f t="shared" si="22"/>
        <v>94207.167300000001</v>
      </c>
      <c r="H1156" s="2">
        <f t="shared" si="23"/>
        <v>4.9999999988358468E-2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865</v>
      </c>
      <c r="D1157" s="1">
        <f>BILANCA!E180</f>
        <v>1359.2</v>
      </c>
      <c r="E1157" s="1">
        <v>0</v>
      </c>
      <c r="F1157" s="1">
        <v>0</v>
      </c>
      <c r="G1157" s="2">
        <f t="shared" si="22"/>
        <v>623.51160000000004</v>
      </c>
      <c r="H1157" s="2">
        <f t="shared" si="23"/>
        <v>0.20000000000004547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865</v>
      </c>
      <c r="D1160" s="1">
        <f>BILANCA!E183</f>
        <v>1359.2</v>
      </c>
      <c r="E1160" s="1">
        <v>0</v>
      </c>
      <c r="F1160" s="1">
        <v>0</v>
      </c>
      <c r="G1160" s="2">
        <f t="shared" si="22"/>
        <v>634.26179999999999</v>
      </c>
      <c r="H1160" s="2">
        <f t="shared" si="23"/>
        <v>0.20000000000004547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800</v>
      </c>
      <c r="D1163" s="1">
        <f>BILANCA!E186</f>
        <v>0</v>
      </c>
      <c r="E1163" s="1">
        <v>0</v>
      </c>
      <c r="F1163" s="1">
        <v>0</v>
      </c>
      <c r="G1163" s="2">
        <f t="shared" si="22"/>
        <v>144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9711</v>
      </c>
      <c r="D1166" s="1">
        <f>BILANCA!E189</f>
        <v>0</v>
      </c>
      <c r="E1166" s="1">
        <v>0</v>
      </c>
      <c r="F1166" s="1">
        <v>0</v>
      </c>
      <c r="G1166" s="2">
        <f t="shared" si="22"/>
        <v>1777.1130000000001</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678703</v>
      </c>
      <c r="D1214" s="1">
        <f>BILANCA!E237</f>
        <v>742431.3</v>
      </c>
      <c r="E1214" s="1">
        <v>0</v>
      </c>
      <c r="F1214" s="1">
        <v>0</v>
      </c>
      <c r="G1214" s="2">
        <f t="shared" si="22"/>
        <v>499783.65360000008</v>
      </c>
      <c r="H1214" s="2">
        <f t="shared" si="23"/>
        <v>0.30000000004656613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647463</v>
      </c>
      <c r="D1215" s="1">
        <f>BILANCA!E238</f>
        <v>691380.8</v>
      </c>
      <c r="E1215" s="1">
        <v>0</v>
      </c>
      <c r="F1215" s="1">
        <v>0</v>
      </c>
      <c r="G1215" s="2">
        <f t="shared" si="22"/>
        <v>471012.10720000009</v>
      </c>
      <c r="H1215" s="2">
        <f t="shared" si="23"/>
        <v>0.19999999995343387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647463</v>
      </c>
      <c r="D1216" s="1">
        <f>BILANCA!E239</f>
        <v>691380.8</v>
      </c>
      <c r="E1216" s="1">
        <v>0</v>
      </c>
      <c r="F1216" s="1">
        <v>0</v>
      </c>
      <c r="G1216" s="2">
        <f t="shared" si="22"/>
        <v>473042.33180000004</v>
      </c>
      <c r="H1216" s="2">
        <f t="shared" si="23"/>
        <v>0.19999999995343387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647463</v>
      </c>
      <c r="D1217" s="1">
        <f>BILANCA!E240</f>
        <v>691380.8</v>
      </c>
      <c r="E1217" s="1">
        <v>0</v>
      </c>
      <c r="F1217" s="1">
        <v>0</v>
      </c>
      <c r="G1217" s="2">
        <f t="shared" si="22"/>
        <v>475072.55640000006</v>
      </c>
      <c r="H1217" s="2">
        <f t="shared" si="23"/>
        <v>0.19999999995343387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14113</v>
      </c>
      <c r="D1222" s="1">
        <f>BILANCA!E245</f>
        <v>8858.11</v>
      </c>
      <c r="E1222" s="1">
        <v>0</v>
      </c>
      <c r="F1222" s="1">
        <v>0</v>
      </c>
      <c r="G1222" s="2">
        <f t="shared" si="22"/>
        <v>7607.1835800000008</v>
      </c>
      <c r="H1222" s="2">
        <f t="shared" si="23"/>
        <v>0.11000000000058208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14113</v>
      </c>
      <c r="D1223" s="1">
        <f>BILANCA!E246</f>
        <v>8858.11</v>
      </c>
      <c r="E1223" s="1">
        <v>0</v>
      </c>
      <c r="F1223" s="1">
        <v>0</v>
      </c>
      <c r="G1223" s="2">
        <f t="shared" si="22"/>
        <v>7639.0128000000004</v>
      </c>
      <c r="H1223" s="2">
        <f t="shared" si="23"/>
        <v>0.11000000000058208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14113</v>
      </c>
      <c r="D1224" s="1">
        <f>BILANCA!E247</f>
        <v>8858.11</v>
      </c>
      <c r="E1224" s="1">
        <v>0</v>
      </c>
      <c r="F1224" s="1">
        <v>0</v>
      </c>
      <c r="G1224" s="2">
        <f t="shared" si="22"/>
        <v>7670.84202</v>
      </c>
      <c r="H1224" s="2">
        <f t="shared" si="23"/>
        <v>0.11000000000058208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17127</v>
      </c>
      <c r="D1232" s="1">
        <f>BILANCA!E255</f>
        <v>42192.39</v>
      </c>
      <c r="E1232" s="1">
        <v>0</v>
      </c>
      <c r="F1232" s="1">
        <v>0</v>
      </c>
      <c r="G1232" s="2">
        <f t="shared" si="22"/>
        <v>25276.433219999999</v>
      </c>
      <c r="H1232" s="2">
        <f t="shared" si="23"/>
        <v>0.38999999999941792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13950.84</v>
      </c>
      <c r="E1240" s="1">
        <v>0</v>
      </c>
      <c r="F1240" s="1">
        <v>0</v>
      </c>
      <c r="G1240" s="2">
        <f t="shared" si="22"/>
        <v>7170.7317600000006</v>
      </c>
      <c r="H1240" s="2">
        <f t="shared" si="23"/>
        <v>0.15999999999985448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17127</v>
      </c>
      <c r="D1241" s="1">
        <f>BILANCA!E265</f>
        <v>28241.55</v>
      </c>
      <c r="E1241" s="1">
        <v>0</v>
      </c>
      <c r="F1241" s="1">
        <v>0</v>
      </c>
      <c r="G1241" s="2">
        <f t="shared" si="22"/>
        <v>18991.4058</v>
      </c>
      <c r="H1241" s="2">
        <f t="shared" si="23"/>
        <v>0.4500000000007276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6386</v>
      </c>
      <c r="D1244" s="1">
        <f>BILANCA!E268</f>
        <v>967.56</v>
      </c>
      <c r="E1244" s="1">
        <v>0</v>
      </c>
      <c r="F1244" s="1">
        <v>0</v>
      </c>
      <c r="G1244" s="2">
        <f t="shared" si="24"/>
        <v>2171.81232</v>
      </c>
      <c r="H1244" s="2">
        <f t="shared" si="23"/>
        <v>0.44000000000005457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71504</v>
      </c>
      <c r="D1263" s="1">
        <f>BILANCA!E287</f>
        <v>52572.76</v>
      </c>
      <c r="E1263" s="1">
        <v>0</v>
      </c>
      <c r="F1263" s="1">
        <v>0</v>
      </c>
      <c r="G1263" s="2">
        <f t="shared" si="24"/>
        <v>49461.865600000005</v>
      </c>
      <c r="H1263" s="2">
        <f t="shared" si="23"/>
        <v>0.23999999999796273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296126</v>
      </c>
      <c r="D1264" s="1">
        <f>BILANCA!E288</f>
        <v>318422.90000000002</v>
      </c>
      <c r="E1264" s="1">
        <v>0</v>
      </c>
      <c r="F1264" s="1">
        <v>0</v>
      </c>
      <c r="G1264" s="2">
        <f t="shared" si="24"/>
        <v>262165.07580000005</v>
      </c>
      <c r="H1264" s="2">
        <f t="shared" si="23"/>
        <v>9.9999999976716936E-2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9711</v>
      </c>
      <c r="D1266" s="1">
        <f>BILANCA!E290</f>
        <v>0</v>
      </c>
      <c r="E1266" s="1">
        <v>0</v>
      </c>
      <c r="F1266" s="1">
        <v>0</v>
      </c>
      <c r="G1266" s="2">
        <f t="shared" si="24"/>
        <v>2748.2129999999997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3085418</v>
      </c>
      <c r="D1423" s="1">
        <f>'RAS-funkcijski'!E129</f>
        <v>3391063.61</v>
      </c>
      <c r="E1423" s="1">
        <v>0</v>
      </c>
      <c r="F1423" s="1">
        <v>0</v>
      </c>
      <c r="G1423" s="2">
        <f t="shared" si="24"/>
        <v>1233443.1524999999</v>
      </c>
      <c r="H1423" s="2">
        <f t="shared" si="27"/>
        <v>0.39000000013038516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3085418</v>
      </c>
      <c r="D1427" s="1">
        <f>'RAS-funkcijski'!E133</f>
        <v>3391063.61</v>
      </c>
      <c r="E1427" s="1">
        <v>0</v>
      </c>
      <c r="F1427" s="1">
        <v>0</v>
      </c>
      <c r="G1427" s="2">
        <f t="shared" si="24"/>
        <v>1272913.33338</v>
      </c>
      <c r="H1427" s="2">
        <f t="shared" si="27"/>
        <v>0.39000000013038516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3085418</v>
      </c>
      <c r="D1435" s="13">
        <f>'RAS-funkcijski'!E141</f>
        <v>3391063.61</v>
      </c>
      <c r="E1435" s="13">
        <v>0</v>
      </c>
      <c r="F1435" s="13">
        <v>0</v>
      </c>
      <c r="G1435" s="14">
        <f t="shared" si="24"/>
        <v>1351853.69514</v>
      </c>
      <c r="H1435" s="14">
        <f t="shared" si="27"/>
        <v>0.39000000013038516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377341.12</v>
      </c>
      <c r="D1480" s="6"/>
      <c r="E1480" s="6">
        <v>0</v>
      </c>
      <c r="F1480" s="6">
        <v>0</v>
      </c>
      <c r="G1480" s="7">
        <f t="shared" ref="G1480:G1580" si="34">B1480/1000*C1480</f>
        <v>377.34111999999999</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3524369.49</v>
      </c>
      <c r="D1481" s="1">
        <v>0</v>
      </c>
      <c r="E1481" s="1">
        <v>0</v>
      </c>
      <c r="F1481" s="1">
        <v>0</v>
      </c>
      <c r="G1481" s="2">
        <f t="shared" si="34"/>
        <v>7048.738980000001</v>
      </c>
      <c r="H1481" s="2">
        <f t="shared" si="35"/>
        <v>0.49000000022351742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3409470.4000000004</v>
      </c>
      <c r="D1483" s="1">
        <v>0</v>
      </c>
      <c r="E1483" s="1">
        <v>0</v>
      </c>
      <c r="F1483" s="1">
        <v>0</v>
      </c>
      <c r="G1483" s="2">
        <f t="shared" si="34"/>
        <v>13637.881600000002</v>
      </c>
      <c r="H1483" s="2">
        <f t="shared" si="35"/>
        <v>0.40000000037252903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2155446.64</v>
      </c>
      <c r="D1484" s="1">
        <v>0</v>
      </c>
      <c r="E1484" s="1">
        <v>0</v>
      </c>
      <c r="F1484" s="1">
        <v>0</v>
      </c>
      <c r="G1484" s="2">
        <f t="shared" si="34"/>
        <v>10777.233200000001</v>
      </c>
      <c r="H1484" s="2">
        <f t="shared" si="35"/>
        <v>0.35999999986961484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1228245.8500000001</v>
      </c>
      <c r="D1485" s="1">
        <v>0</v>
      </c>
      <c r="E1485" s="1">
        <v>0</v>
      </c>
      <c r="F1485" s="1">
        <v>0</v>
      </c>
      <c r="G1485" s="2">
        <f t="shared" si="34"/>
        <v>7369.4751000000006</v>
      </c>
      <c r="H1485" s="2">
        <f t="shared" si="35"/>
        <v>0.14999999990686774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16477.91</v>
      </c>
      <c r="D1486" s="1">
        <v>0</v>
      </c>
      <c r="E1486" s="1">
        <v>0</v>
      </c>
      <c r="F1486" s="1">
        <v>0</v>
      </c>
      <c r="G1486" s="2">
        <f t="shared" si="34"/>
        <v>115.34537</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9300</v>
      </c>
      <c r="D1489" s="1">
        <v>0</v>
      </c>
      <c r="E1489" s="1">
        <v>0</v>
      </c>
      <c r="F1489" s="1">
        <v>0</v>
      </c>
      <c r="G1489" s="2">
        <f t="shared" si="34"/>
        <v>93</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114899.09</v>
      </c>
      <c r="D1492" s="1">
        <v>0</v>
      </c>
      <c r="E1492" s="1">
        <v>0</v>
      </c>
      <c r="F1492" s="1">
        <v>0</v>
      </c>
      <c r="G1492" s="2">
        <f t="shared" si="34"/>
        <v>1493.6881699999999</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3530714.9500000007</v>
      </c>
      <c r="D1499" s="1">
        <v>0</v>
      </c>
      <c r="E1499" s="1">
        <v>0</v>
      </c>
      <c r="F1499" s="1">
        <v>0</v>
      </c>
      <c r="G1499" s="2">
        <f t="shared" si="34"/>
        <v>70614.299000000014</v>
      </c>
      <c r="H1499" s="2">
        <f t="shared" si="35"/>
        <v>4.9999999348074198E-2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3406104.9600000004</v>
      </c>
      <c r="D1501" s="1">
        <v>0</v>
      </c>
      <c r="E1501" s="1">
        <v>0</v>
      </c>
      <c r="F1501" s="1">
        <v>0</v>
      </c>
      <c r="G1501" s="2">
        <f t="shared" si="34"/>
        <v>74934.309120000005</v>
      </c>
      <c r="H1501" s="2">
        <f t="shared" si="35"/>
        <v>3.9999999571591616E-2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2107955.1800000002</v>
      </c>
      <c r="D1502" s="1">
        <v>0</v>
      </c>
      <c r="E1502" s="1">
        <v>0</v>
      </c>
      <c r="F1502" s="1">
        <v>0</v>
      </c>
      <c r="G1502" s="2">
        <f t="shared" si="34"/>
        <v>48482.969140000001</v>
      </c>
      <c r="H1502" s="2">
        <f t="shared" si="35"/>
        <v>0.18000000016763806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1272065.76</v>
      </c>
      <c r="D1503" s="1">
        <v>0</v>
      </c>
      <c r="E1503" s="1">
        <v>0</v>
      </c>
      <c r="F1503" s="1">
        <v>0</v>
      </c>
      <c r="G1503" s="2">
        <f t="shared" si="34"/>
        <v>30529.578240000003</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15984.02</v>
      </c>
      <c r="D1504" s="1">
        <v>0</v>
      </c>
      <c r="E1504" s="1">
        <v>0</v>
      </c>
      <c r="F1504" s="1">
        <v>0</v>
      </c>
      <c r="G1504" s="2">
        <f t="shared" si="34"/>
        <v>399.60050000000001</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10100</v>
      </c>
      <c r="D1507" s="1">
        <v>0</v>
      </c>
      <c r="E1507" s="1">
        <v>0</v>
      </c>
      <c r="F1507" s="1">
        <v>0</v>
      </c>
      <c r="G1507" s="2">
        <f t="shared" si="34"/>
        <v>282.8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124609.99</v>
      </c>
      <c r="D1510" s="1">
        <v>0</v>
      </c>
      <c r="E1510" s="1">
        <v>0</v>
      </c>
      <c r="F1510" s="1">
        <v>0</v>
      </c>
      <c r="G1510" s="2">
        <f t="shared" si="34"/>
        <v>3862.90969</v>
      </c>
      <c r="H1510" s="2">
        <f t="shared" si="35"/>
        <v>9.9999999947613105E-3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370995.65999999968</v>
      </c>
      <c r="D1517" s="1">
        <v>0</v>
      </c>
      <c r="E1517" s="1">
        <v>0</v>
      </c>
      <c r="F1517" s="1">
        <v>0</v>
      </c>
      <c r="G1517" s="2">
        <f t="shared" si="34"/>
        <v>14097.835079999988</v>
      </c>
      <c r="H1517" s="2">
        <f t="shared" si="35"/>
        <v>0.34000000031664968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52572.76</v>
      </c>
      <c r="D1518" s="1">
        <v>0</v>
      </c>
      <c r="E1518" s="1">
        <v>0</v>
      </c>
      <c r="F1518" s="1">
        <v>0</v>
      </c>
      <c r="G1518" s="2">
        <f t="shared" si="34"/>
        <v>2050.3376400000002</v>
      </c>
      <c r="H1518" s="2">
        <f t="shared" si="35"/>
        <v>0.23999999999796273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52572.76</v>
      </c>
      <c r="D1524" s="1">
        <v>0</v>
      </c>
      <c r="E1524" s="1">
        <v>0</v>
      </c>
      <c r="F1524" s="1">
        <v>0</v>
      </c>
      <c r="G1524" s="2">
        <f t="shared" si="34"/>
        <v>2365.7741999999998</v>
      </c>
      <c r="H1524" s="2">
        <f t="shared" si="35"/>
        <v>0.23999999999796273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52560.26</v>
      </c>
      <c r="D1530" s="1">
        <v>0</v>
      </c>
      <c r="E1530" s="1">
        <v>0</v>
      </c>
      <c r="F1530" s="1">
        <v>0</v>
      </c>
      <c r="G1530" s="2">
        <f t="shared" si="34"/>
        <v>2680.5732600000001</v>
      </c>
      <c r="H1530" s="2">
        <f t="shared" si="35"/>
        <v>0.26000000000203727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52560.26</v>
      </c>
      <c r="D1531" s="1">
        <v>0</v>
      </c>
      <c r="E1531" s="1">
        <v>0</v>
      </c>
      <c r="F1531" s="1">
        <v>0</v>
      </c>
      <c r="G1531" s="2">
        <f t="shared" si="34"/>
        <v>2733.1335199999999</v>
      </c>
      <c r="H1531" s="2">
        <f t="shared" si="35"/>
        <v>0.26000000000203727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12.5</v>
      </c>
      <c r="D1535" s="1">
        <v>0</v>
      </c>
      <c r="E1535" s="1">
        <v>0</v>
      </c>
      <c r="F1535" s="1">
        <v>0</v>
      </c>
      <c r="G1535" s="2">
        <f t="shared" si="34"/>
        <v>0.70000000000000007</v>
      </c>
      <c r="H1535" s="2">
        <f t="shared" si="35"/>
        <v>0.5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12.5</v>
      </c>
      <c r="D1536" s="1">
        <v>0</v>
      </c>
      <c r="E1536" s="1">
        <v>0</v>
      </c>
      <c r="F1536" s="1">
        <v>0</v>
      </c>
      <c r="G1536" s="2">
        <f t="shared" si="34"/>
        <v>0.71250000000000002</v>
      </c>
      <c r="H1536" s="2">
        <f t="shared" si="35"/>
        <v>0.5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318422.90000000002</v>
      </c>
      <c r="D1576" s="1">
        <v>0</v>
      </c>
      <c r="E1576" s="1">
        <v>0</v>
      </c>
      <c r="F1576" s="1">
        <v>0</v>
      </c>
      <c r="G1576" s="2">
        <f t="shared" si="34"/>
        <v>30887.021300000004</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318422.90000000002</v>
      </c>
      <c r="D1578" s="1">
        <v>0</v>
      </c>
      <c r="E1578" s="1">
        <v>0</v>
      </c>
      <c r="F1578" s="1">
        <v>0</v>
      </c>
      <c r="G1578" s="2">
        <f t="shared" si="34"/>
        <v>31523.867100000003</v>
      </c>
      <c r="H1578" s="2">
        <f t="shared" si="35"/>
        <v>9.9999999976716936E-2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7649</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3096277</v>
      </c>
      <c r="I16" s="172">
        <f>'PR-RAS'!E6</f>
        <v>3385809.05</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3035318</v>
      </c>
      <c r="I17" s="172">
        <f>'PR-RAS'!E151</f>
        <v>3276863.62</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14113</v>
      </c>
      <c r="I18" s="172">
        <f>'PR-RAS'!E645</f>
        <v>8858.1099999994785</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665184</v>
      </c>
      <c r="I20" s="175">
        <f>BILANCA!E7</f>
        <v>709100.38</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390860</v>
      </c>
      <c r="I21" s="177">
        <f>BILANCA!E68</f>
        <v>404326.57999999996</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377341</v>
      </c>
      <c r="I22" s="177">
        <f>BILANCA!E176</f>
        <v>370995.66</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678703</v>
      </c>
      <c r="I23" s="179">
        <f>BILANCA!E237</f>
        <v>742431.3</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3085418</v>
      </c>
      <c r="I28" s="181">
        <f>'RAS-funkcijski'!E141</f>
        <v>3391063.61</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377341.12</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370995.65999999968</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52572.76</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318422.90000000002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F44" sqref="F4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3096277</v>
      </c>
      <c r="E6" s="53">
        <f>E7+E44+E50+E82+E106+E124+E133+E139</f>
        <v>3385809.05</v>
      </c>
      <c r="F6" s="54">
        <f t="shared" ref="F6:F131" si="0">IF(D6&lt;&gt;0,IF(E6/D6&gt;=100,"&gt;&gt;100",E6/D6*100),"-")</f>
        <v>109.35097376623601</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24000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24000</v>
      </c>
      <c r="F68" s="54" t="str">
        <f t="shared" si="0"/>
        <v>-</v>
      </c>
    </row>
    <row r="69" spans="1:6" ht="12.75" customHeight="1" x14ac:dyDescent="0.2">
      <c r="A69" s="55" t="s">
        <v>181</v>
      </c>
      <c r="B69" s="87" t="s">
        <v>182</v>
      </c>
      <c r="C69" s="52" t="s">
        <v>181</v>
      </c>
      <c r="D69" s="244"/>
      <c r="E69" s="244">
        <v>24000</v>
      </c>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v>
      </c>
      <c r="E82" s="53">
        <f t="shared" si="19"/>
        <v>0.31</v>
      </c>
      <c r="F82" s="54">
        <f t="shared" si="0"/>
        <v>6.2</v>
      </c>
    </row>
    <row r="83" spans="1:6" ht="12.75" customHeight="1" x14ac:dyDescent="0.2">
      <c r="A83" s="55">
        <v>641</v>
      </c>
      <c r="B83" s="87" t="s">
        <v>209</v>
      </c>
      <c r="C83" s="52" t="s">
        <v>210</v>
      </c>
      <c r="D83" s="53">
        <f t="shared" ref="D83:E83" si="20">SUM(D84:D90)</f>
        <v>5</v>
      </c>
      <c r="E83" s="53">
        <f t="shared" si="20"/>
        <v>0.31</v>
      </c>
      <c r="F83" s="54">
        <f t="shared" si="0"/>
        <v>6.2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5</v>
      </c>
      <c r="E85" s="244">
        <v>0.31</v>
      </c>
      <c r="F85" s="54">
        <f t="shared" si="0"/>
        <v>6.2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1707672</v>
      </c>
      <c r="E106" s="53">
        <f t="shared" si="23"/>
        <v>1861827.5</v>
      </c>
      <c r="F106" s="54">
        <f t="shared" si="0"/>
        <v>109.02723122473168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1707672</v>
      </c>
      <c r="E112" s="53">
        <f t="shared" si="25"/>
        <v>1861827.5</v>
      </c>
      <c r="F112" s="54">
        <f t="shared" si="0"/>
        <v>109.02723122473168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1707672</v>
      </c>
      <c r="E117" s="244">
        <v>1861827.5</v>
      </c>
      <c r="F117" s="54">
        <f t="shared" si="0"/>
        <v>109.02723122473168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2000</v>
      </c>
      <c r="E124" s="53">
        <f t="shared" si="27"/>
        <v>400</v>
      </c>
      <c r="F124" s="54">
        <f t="shared" si="0"/>
        <v>20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2000</v>
      </c>
      <c r="E128" s="53">
        <f t="shared" si="29"/>
        <v>400</v>
      </c>
      <c r="F128" s="54">
        <f t="shared" si="0"/>
        <v>20</v>
      </c>
    </row>
    <row r="129" spans="1:6" ht="12.75" customHeight="1" x14ac:dyDescent="0.2">
      <c r="A129" s="55">
        <v>6631</v>
      </c>
      <c r="B129" s="88" t="s">
        <v>301</v>
      </c>
      <c r="C129" s="52" t="s">
        <v>302</v>
      </c>
      <c r="D129" s="244">
        <v>2000</v>
      </c>
      <c r="E129" s="244">
        <v>400</v>
      </c>
      <c r="F129" s="54">
        <f t="shared" si="0"/>
        <v>20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1386600</v>
      </c>
      <c r="E133" s="53">
        <f t="shared" si="30"/>
        <v>1499581.24</v>
      </c>
      <c r="F133" s="54">
        <f t="shared" ref="F133:F223" si="31">IF(D133&lt;&gt;0,IF(E133/D133&gt;=100,"&gt;&gt;100",E133/D133*100),"-")</f>
        <v>108.14807731140921</v>
      </c>
    </row>
    <row r="134" spans="1:6" ht="24" x14ac:dyDescent="0.2">
      <c r="A134" s="55">
        <v>671</v>
      </c>
      <c r="B134" s="234" t="s">
        <v>311</v>
      </c>
      <c r="C134" s="52" t="s">
        <v>312</v>
      </c>
      <c r="D134" s="53">
        <f t="shared" ref="D134:E134" si="32">SUM(D135:D137)</f>
        <v>1386600</v>
      </c>
      <c r="E134" s="53">
        <f t="shared" si="32"/>
        <v>1499581.24</v>
      </c>
      <c r="F134" s="54">
        <f t="shared" si="31"/>
        <v>108.14807731140921</v>
      </c>
    </row>
    <row r="135" spans="1:6" ht="12.75" customHeight="1" x14ac:dyDescent="0.2">
      <c r="A135" s="55">
        <v>6711</v>
      </c>
      <c r="B135" s="87" t="s">
        <v>313</v>
      </c>
      <c r="C135" s="52" t="s">
        <v>314</v>
      </c>
      <c r="D135" s="244">
        <v>1337600</v>
      </c>
      <c r="E135" s="244">
        <v>1385381.25</v>
      </c>
      <c r="F135" s="54">
        <f t="shared" si="31"/>
        <v>103.57216282894737</v>
      </c>
    </row>
    <row r="136" spans="1:6" ht="24" x14ac:dyDescent="0.2">
      <c r="A136" s="55">
        <v>6712</v>
      </c>
      <c r="B136" s="234" t="s">
        <v>315</v>
      </c>
      <c r="C136" s="52" t="s">
        <v>316</v>
      </c>
      <c r="D136" s="244">
        <v>49000</v>
      </c>
      <c r="E136" s="244">
        <v>114199.99</v>
      </c>
      <c r="F136" s="54">
        <f t="shared" si="31"/>
        <v>233.06120408163267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3035318</v>
      </c>
      <c r="E151" s="53">
        <f t="shared" si="35"/>
        <v>3276863.62</v>
      </c>
      <c r="F151" s="54">
        <f t="shared" si="31"/>
        <v>107.95783571935462</v>
      </c>
    </row>
    <row r="152" spans="1:6" ht="12.75" customHeight="1" x14ac:dyDescent="0.2">
      <c r="A152" s="55">
        <v>31</v>
      </c>
      <c r="B152" s="87" t="s">
        <v>346</v>
      </c>
      <c r="C152" s="52" t="s">
        <v>35</v>
      </c>
      <c r="D152" s="53">
        <f t="shared" ref="D152:E152" si="36">D153+D158+D159</f>
        <v>1980287</v>
      </c>
      <c r="E152" s="53">
        <f t="shared" si="36"/>
        <v>2030294.7599999998</v>
      </c>
      <c r="F152" s="54">
        <f t="shared" si="31"/>
        <v>102.52527840661479</v>
      </c>
    </row>
    <row r="153" spans="1:6" ht="12.75" customHeight="1" x14ac:dyDescent="0.2">
      <c r="A153" s="55">
        <v>311</v>
      </c>
      <c r="B153" s="87" t="s">
        <v>347</v>
      </c>
      <c r="C153" s="52" t="s">
        <v>348</v>
      </c>
      <c r="D153" s="53">
        <f t="shared" ref="D153:E153" si="37">SUM(D154:D157)</f>
        <v>1602715</v>
      </c>
      <c r="E153" s="53">
        <f t="shared" si="37"/>
        <v>1664932.5499999998</v>
      </c>
      <c r="F153" s="54">
        <f t="shared" si="31"/>
        <v>103.882009589977</v>
      </c>
    </row>
    <row r="154" spans="1:6" ht="12.75" customHeight="1" x14ac:dyDescent="0.2">
      <c r="A154" s="55">
        <v>3111</v>
      </c>
      <c r="B154" s="87" t="s">
        <v>349</v>
      </c>
      <c r="C154" s="52" t="s">
        <v>350</v>
      </c>
      <c r="D154" s="244">
        <v>984356</v>
      </c>
      <c r="E154" s="244">
        <v>946290.85</v>
      </c>
      <c r="F154" s="54">
        <f t="shared" si="31"/>
        <v>96.132989487543114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v>618359</v>
      </c>
      <c r="E157" s="244">
        <v>718641.7</v>
      </c>
      <c r="F157" s="54">
        <f t="shared" si="31"/>
        <v>116.21755323363936</v>
      </c>
    </row>
    <row r="158" spans="1:6" ht="12.75" customHeight="1" x14ac:dyDescent="0.2">
      <c r="A158" s="55">
        <v>312</v>
      </c>
      <c r="B158" s="87" t="s">
        <v>357</v>
      </c>
      <c r="C158" s="52" t="s">
        <v>358</v>
      </c>
      <c r="D158" s="244">
        <v>108160</v>
      </c>
      <c r="E158" s="244">
        <v>91294.26</v>
      </c>
      <c r="F158" s="54">
        <f t="shared" si="31"/>
        <v>84.40667529585798</v>
      </c>
    </row>
    <row r="159" spans="1:6" ht="12.75" customHeight="1" x14ac:dyDescent="0.2">
      <c r="A159" s="55">
        <v>313</v>
      </c>
      <c r="B159" s="87" t="s">
        <v>359</v>
      </c>
      <c r="C159" s="52" t="s">
        <v>360</v>
      </c>
      <c r="D159" s="53">
        <f t="shared" ref="D159:E159" si="38">SUM(D160:D162)</f>
        <v>269412</v>
      </c>
      <c r="E159" s="53">
        <f t="shared" si="38"/>
        <v>274067.95</v>
      </c>
      <c r="F159" s="54">
        <f t="shared" si="31"/>
        <v>101.72818953869908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269412</v>
      </c>
      <c r="E161" s="244">
        <v>274067.95</v>
      </c>
      <c r="F161" s="54">
        <f t="shared" si="31"/>
        <v>101.72818953869908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1031860</v>
      </c>
      <c r="E163" s="53">
        <f t="shared" si="39"/>
        <v>1220790.95</v>
      </c>
      <c r="F163" s="54">
        <f t="shared" si="31"/>
        <v>118.30974647723529</v>
      </c>
    </row>
    <row r="164" spans="1:6" ht="12.75" customHeight="1" x14ac:dyDescent="0.2">
      <c r="A164" s="55">
        <v>321</v>
      </c>
      <c r="B164" s="87" t="s">
        <v>368</v>
      </c>
      <c r="C164" s="52" t="s">
        <v>369</v>
      </c>
      <c r="D164" s="53">
        <f t="shared" ref="D164:E164" si="40">SUM(D165:D168)</f>
        <v>271356</v>
      </c>
      <c r="E164" s="53">
        <f t="shared" si="40"/>
        <v>272302.98</v>
      </c>
      <c r="F164" s="54">
        <f t="shared" si="31"/>
        <v>100.34898067483304</v>
      </c>
    </row>
    <row r="165" spans="1:6" ht="12.75" customHeight="1" x14ac:dyDescent="0.2">
      <c r="A165" s="55">
        <v>3211</v>
      </c>
      <c r="B165" s="87" t="s">
        <v>370</v>
      </c>
      <c r="C165" s="52" t="s">
        <v>371</v>
      </c>
      <c r="D165" s="244">
        <v>712</v>
      </c>
      <c r="E165" s="244">
        <v>1396.98</v>
      </c>
      <c r="F165" s="54">
        <f t="shared" si="31"/>
        <v>196.20505617977528</v>
      </c>
    </row>
    <row r="166" spans="1:6" ht="12.75" customHeight="1" x14ac:dyDescent="0.2">
      <c r="A166" s="55">
        <v>3212</v>
      </c>
      <c r="B166" s="87" t="s">
        <v>372</v>
      </c>
      <c r="C166" s="52" t="s">
        <v>373</v>
      </c>
      <c r="D166" s="244">
        <v>270644</v>
      </c>
      <c r="E166" s="244">
        <v>270906</v>
      </c>
      <c r="F166" s="54">
        <f t="shared" si="31"/>
        <v>100.0968061364745</v>
      </c>
    </row>
    <row r="167" spans="1:6" ht="12.75" customHeight="1" x14ac:dyDescent="0.2">
      <c r="A167" s="55">
        <v>3213</v>
      </c>
      <c r="B167" s="87" t="s">
        <v>374</v>
      </c>
      <c r="C167" s="52" t="s">
        <v>375</v>
      </c>
      <c r="D167" s="244"/>
      <c r="E167" s="244"/>
      <c r="F167" s="54" t="str">
        <f t="shared" si="31"/>
        <v>-</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553590</v>
      </c>
      <c r="E169" s="53">
        <f t="shared" si="41"/>
        <v>681437.90000000014</v>
      </c>
      <c r="F169" s="54">
        <f t="shared" si="31"/>
        <v>123.09432973861524</v>
      </c>
    </row>
    <row r="170" spans="1:6" ht="12.75" customHeight="1" x14ac:dyDescent="0.2">
      <c r="A170" s="55">
        <v>3221</v>
      </c>
      <c r="B170" s="87" t="s">
        <v>380</v>
      </c>
      <c r="C170" s="52" t="s">
        <v>381</v>
      </c>
      <c r="D170" s="244">
        <v>63404</v>
      </c>
      <c r="E170" s="244">
        <v>72438.38</v>
      </c>
      <c r="F170" s="54">
        <f t="shared" si="31"/>
        <v>114.24891174058421</v>
      </c>
    </row>
    <row r="171" spans="1:6" ht="12.75" customHeight="1" x14ac:dyDescent="0.2">
      <c r="A171" s="55">
        <v>3222</v>
      </c>
      <c r="B171" s="87" t="s">
        <v>382</v>
      </c>
      <c r="C171" s="52" t="s">
        <v>383</v>
      </c>
      <c r="D171" s="244">
        <v>304569</v>
      </c>
      <c r="E171" s="244">
        <v>349044.32</v>
      </c>
      <c r="F171" s="54">
        <f t="shared" si="31"/>
        <v>114.60270743247014</v>
      </c>
    </row>
    <row r="172" spans="1:6" ht="12.75" customHeight="1" x14ac:dyDescent="0.2">
      <c r="A172" s="55">
        <v>3223</v>
      </c>
      <c r="B172" s="87" t="s">
        <v>384</v>
      </c>
      <c r="C172" s="52" t="s">
        <v>385</v>
      </c>
      <c r="D172" s="244">
        <v>161686</v>
      </c>
      <c r="E172" s="244">
        <v>236385.97</v>
      </c>
      <c r="F172" s="54">
        <f t="shared" si="31"/>
        <v>146.2006419850822</v>
      </c>
    </row>
    <row r="173" spans="1:6" ht="12.75" customHeight="1" x14ac:dyDescent="0.2">
      <c r="A173" s="55">
        <v>3224</v>
      </c>
      <c r="B173" s="87" t="s">
        <v>386</v>
      </c>
      <c r="C173" s="52" t="s">
        <v>387</v>
      </c>
      <c r="D173" s="244">
        <v>11066</v>
      </c>
      <c r="E173" s="244">
        <v>14931.8</v>
      </c>
      <c r="F173" s="54">
        <f t="shared" si="31"/>
        <v>134.93403217061268</v>
      </c>
    </row>
    <row r="174" spans="1:6" ht="12.75" customHeight="1" x14ac:dyDescent="0.2">
      <c r="A174" s="55">
        <v>3225</v>
      </c>
      <c r="B174" s="87" t="s">
        <v>388</v>
      </c>
      <c r="C174" s="52" t="s">
        <v>389</v>
      </c>
      <c r="D174" s="244">
        <v>12865</v>
      </c>
      <c r="E174" s="244">
        <v>8637.43</v>
      </c>
      <c r="F174" s="54">
        <f t="shared" si="31"/>
        <v>67.138981733385165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198997</v>
      </c>
      <c r="E177" s="53">
        <f t="shared" si="42"/>
        <v>259694.43</v>
      </c>
      <c r="F177" s="54">
        <f t="shared" si="31"/>
        <v>130.50168092986326</v>
      </c>
    </row>
    <row r="178" spans="1:6" ht="12.75" customHeight="1" x14ac:dyDescent="0.2">
      <c r="A178" s="55">
        <v>3231</v>
      </c>
      <c r="B178" s="87" t="s">
        <v>396</v>
      </c>
      <c r="C178" s="52" t="s">
        <v>397</v>
      </c>
      <c r="D178" s="244">
        <v>17959</v>
      </c>
      <c r="E178" s="244">
        <v>19692.88</v>
      </c>
      <c r="F178" s="54">
        <f t="shared" si="31"/>
        <v>109.65465783172783</v>
      </c>
    </row>
    <row r="179" spans="1:6" ht="12.75" customHeight="1" x14ac:dyDescent="0.2">
      <c r="A179" s="55">
        <v>3232</v>
      </c>
      <c r="B179" s="87" t="s">
        <v>398</v>
      </c>
      <c r="C179" s="52" t="s">
        <v>399</v>
      </c>
      <c r="D179" s="244">
        <v>68195</v>
      </c>
      <c r="E179" s="244">
        <v>89994.28</v>
      </c>
      <c r="F179" s="54">
        <f t="shared" si="31"/>
        <v>131.96609722120388</v>
      </c>
    </row>
    <row r="180" spans="1:6" ht="12.75" customHeight="1" x14ac:dyDescent="0.2">
      <c r="A180" s="55">
        <v>3233</v>
      </c>
      <c r="B180" s="87" t="s">
        <v>400</v>
      </c>
      <c r="C180" s="52" t="s">
        <v>401</v>
      </c>
      <c r="D180" s="244">
        <v>12324</v>
      </c>
      <c r="E180" s="244">
        <v>10932.25</v>
      </c>
      <c r="F180" s="54">
        <f t="shared" si="31"/>
        <v>88.706994482310947</v>
      </c>
    </row>
    <row r="181" spans="1:6" ht="12.75" customHeight="1" x14ac:dyDescent="0.2">
      <c r="A181" s="55">
        <v>3234</v>
      </c>
      <c r="B181" s="87" t="s">
        <v>402</v>
      </c>
      <c r="C181" s="52" t="s">
        <v>403</v>
      </c>
      <c r="D181" s="244">
        <v>62133</v>
      </c>
      <c r="E181" s="244">
        <v>59069.53</v>
      </c>
      <c r="F181" s="54">
        <f t="shared" si="31"/>
        <v>95.069496080987562</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5030</v>
      </c>
      <c r="E183" s="244">
        <v>5859.75</v>
      </c>
      <c r="F183" s="54">
        <f t="shared" si="31"/>
        <v>116.49602385685884</v>
      </c>
    </row>
    <row r="184" spans="1:6" ht="12.75" customHeight="1" x14ac:dyDescent="0.2">
      <c r="A184" s="55">
        <v>3237</v>
      </c>
      <c r="B184" s="87" t="s">
        <v>408</v>
      </c>
      <c r="C184" s="52" t="s">
        <v>409</v>
      </c>
      <c r="D184" s="244"/>
      <c r="E184" s="244"/>
      <c r="F184" s="54" t="str">
        <f t="shared" si="31"/>
        <v>-</v>
      </c>
    </row>
    <row r="185" spans="1:6" ht="12.75" customHeight="1" x14ac:dyDescent="0.2">
      <c r="A185" s="55">
        <v>3238</v>
      </c>
      <c r="B185" s="87" t="s">
        <v>410</v>
      </c>
      <c r="C185" s="52" t="s">
        <v>411</v>
      </c>
      <c r="D185" s="244">
        <v>32345</v>
      </c>
      <c r="E185" s="244">
        <v>52859</v>
      </c>
      <c r="F185" s="54">
        <f t="shared" si="31"/>
        <v>163.42247642603184</v>
      </c>
    </row>
    <row r="186" spans="1:6" ht="12.75" customHeight="1" x14ac:dyDescent="0.2">
      <c r="A186" s="55">
        <v>3239</v>
      </c>
      <c r="B186" s="87" t="s">
        <v>412</v>
      </c>
      <c r="C186" s="52" t="s">
        <v>413</v>
      </c>
      <c r="D186" s="244">
        <v>1011</v>
      </c>
      <c r="E186" s="244">
        <v>21286.74</v>
      </c>
      <c r="F186" s="54">
        <f t="shared" si="31"/>
        <v>2105.5133531157271</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7917</v>
      </c>
      <c r="E188" s="53">
        <f t="shared" si="43"/>
        <v>7355.64</v>
      </c>
      <c r="F188" s="54">
        <f t="shared" si="31"/>
        <v>92.909435392194013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7169</v>
      </c>
      <c r="E190" s="244">
        <v>7355.64</v>
      </c>
      <c r="F190" s="54">
        <f t="shared" si="31"/>
        <v>102.6034314409262</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748</v>
      </c>
      <c r="E195" s="244"/>
      <c r="F195" s="54">
        <f t="shared" si="31"/>
        <v>0</v>
      </c>
    </row>
    <row r="196" spans="1:6" ht="12.75" customHeight="1" x14ac:dyDescent="0.2">
      <c r="A196" s="55">
        <v>34</v>
      </c>
      <c r="B196" s="234" t="s">
        <v>432</v>
      </c>
      <c r="C196" s="52" t="s">
        <v>433</v>
      </c>
      <c r="D196" s="53">
        <f t="shared" ref="D196:E196" si="44">D197+D202+D210</f>
        <v>14901</v>
      </c>
      <c r="E196" s="53">
        <f t="shared" si="44"/>
        <v>16477.91</v>
      </c>
      <c r="F196" s="54">
        <f t="shared" si="31"/>
        <v>110.58257835044627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14901</v>
      </c>
      <c r="E210" s="53">
        <f t="shared" si="47"/>
        <v>16477.91</v>
      </c>
      <c r="F210" s="54">
        <f t="shared" si="31"/>
        <v>110.58257835044627</v>
      </c>
    </row>
    <row r="211" spans="1:6" ht="12.75" customHeight="1" x14ac:dyDescent="0.2">
      <c r="A211" s="55">
        <v>3431</v>
      </c>
      <c r="B211" s="234" t="s">
        <v>462</v>
      </c>
      <c r="C211" s="52" t="s">
        <v>463</v>
      </c>
      <c r="D211" s="244">
        <v>14901</v>
      </c>
      <c r="E211" s="244">
        <v>16477.91</v>
      </c>
      <c r="F211" s="54">
        <f t="shared" si="31"/>
        <v>110.58257835044627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8270</v>
      </c>
      <c r="E252" s="53">
        <f t="shared" si="63"/>
        <v>9300</v>
      </c>
      <c r="F252" s="54">
        <f t="shared" ref="F252:F258" si="64">IF(D252&lt;&gt;0,IF(E252/D252&gt;=100,"&gt;&gt;100",E252/D252*100),"-")</f>
        <v>112.45465538089481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8270</v>
      </c>
      <c r="E259" s="53">
        <f t="shared" si="66"/>
        <v>9300</v>
      </c>
      <c r="F259" s="54">
        <f t="shared" ref="F259:F262" si="67">IF(D259&lt;&gt;0,IF(E259/D259&gt;=100,"&gt;&gt;100",E259/D259*100),"-")</f>
        <v>112.45465538089481</v>
      </c>
    </row>
    <row r="260" spans="1:6" ht="12.75" customHeight="1" x14ac:dyDescent="0.2">
      <c r="A260" s="55">
        <v>3721</v>
      </c>
      <c r="B260" s="87" t="s">
        <v>556</v>
      </c>
      <c r="C260" s="52" t="s">
        <v>557</v>
      </c>
      <c r="D260" s="244">
        <v>7400</v>
      </c>
      <c r="E260" s="244">
        <v>8900</v>
      </c>
      <c r="F260" s="54">
        <f t="shared" si="67"/>
        <v>120.27027027027026</v>
      </c>
    </row>
    <row r="261" spans="1:6" ht="12.75" customHeight="1" x14ac:dyDescent="0.2">
      <c r="A261" s="55">
        <v>3722</v>
      </c>
      <c r="B261" s="87" t="s">
        <v>558</v>
      </c>
      <c r="C261" s="52" t="s">
        <v>559</v>
      </c>
      <c r="D261" s="244">
        <v>870</v>
      </c>
      <c r="E261" s="244">
        <v>400</v>
      </c>
      <c r="F261" s="54">
        <f t="shared" si="67"/>
        <v>45.977011494252871</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3035318</v>
      </c>
      <c r="E289" s="53">
        <f t="shared" si="79"/>
        <v>3276863.62</v>
      </c>
      <c r="F289" s="54">
        <f t="shared" si="76"/>
        <v>107.95783571935462</v>
      </c>
    </row>
    <row r="290" spans="1:6" ht="12.75" customHeight="1" x14ac:dyDescent="0.2">
      <c r="A290" s="55" t="s">
        <v>605</v>
      </c>
      <c r="B290" s="87" t="s">
        <v>616</v>
      </c>
      <c r="C290" s="52" t="s">
        <v>617</v>
      </c>
      <c r="D290" s="53">
        <f>IF(D6&gt;=D289,D6-D289,0)</f>
        <v>60959</v>
      </c>
      <c r="E290" s="53">
        <f>IF(E6&gt;=E289,E6-E289,0)</f>
        <v>108945.4299999997</v>
      </c>
      <c r="F290" s="54">
        <f t="shared" si="76"/>
        <v>178.7191883068943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3254</v>
      </c>
      <c r="E292" s="244">
        <v>14112.67</v>
      </c>
      <c r="F292" s="54">
        <f t="shared" si="76"/>
        <v>433.7022126613399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17127</v>
      </c>
      <c r="E294" s="244">
        <v>42192.39</v>
      </c>
      <c r="F294" s="54">
        <f t="shared" si="76"/>
        <v>246.35014888772116</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50100</v>
      </c>
      <c r="E350" s="53">
        <f t="shared" si="95"/>
        <v>114199.98999999999</v>
      </c>
      <c r="F350" s="54">
        <f t="shared" si="81"/>
        <v>227.94409181636723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35060</v>
      </c>
      <c r="E363" s="53">
        <f t="shared" si="99"/>
        <v>48900</v>
      </c>
      <c r="F363" s="54">
        <f t="shared" si="81"/>
        <v>139.47518539646319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35060</v>
      </c>
      <c r="E369" s="53">
        <f t="shared" si="101"/>
        <v>48900</v>
      </c>
      <c r="F369" s="54">
        <f t="shared" si="81"/>
        <v>139.47518539646319</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8500</v>
      </c>
      <c r="E372" s="244"/>
      <c r="F372" s="54">
        <f t="shared" si="81"/>
        <v>0</v>
      </c>
    </row>
    <row r="373" spans="1:6" ht="12.75" customHeight="1" x14ac:dyDescent="0.2">
      <c r="A373" s="55">
        <v>4224</v>
      </c>
      <c r="B373" s="87" t="s">
        <v>677</v>
      </c>
      <c r="C373" s="52" t="s">
        <v>767</v>
      </c>
      <c r="D373" s="244">
        <v>21300</v>
      </c>
      <c r="E373" s="244">
        <v>19900</v>
      </c>
      <c r="F373" s="54">
        <f t="shared" si="81"/>
        <v>93.427230046948367</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5260</v>
      </c>
      <c r="E376" s="244">
        <v>29000</v>
      </c>
      <c r="F376" s="54">
        <f t="shared" si="81"/>
        <v>551.33079847908743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15040</v>
      </c>
      <c r="E402" s="53">
        <f t="shared" si="109"/>
        <v>65299.99</v>
      </c>
      <c r="F402" s="54">
        <f t="shared" si="81"/>
        <v>434.17546542553191</v>
      </c>
    </row>
    <row r="403" spans="1:6" ht="12.75" customHeight="1" x14ac:dyDescent="0.2">
      <c r="A403" s="55">
        <v>451</v>
      </c>
      <c r="B403" s="87" t="s">
        <v>808</v>
      </c>
      <c r="C403" s="52" t="s">
        <v>809</v>
      </c>
      <c r="D403" s="244">
        <v>8790</v>
      </c>
      <c r="E403" s="244">
        <v>65299.99</v>
      </c>
      <c r="F403" s="54">
        <f t="shared" si="81"/>
        <v>742.88953356086461</v>
      </c>
    </row>
    <row r="404" spans="1:6" ht="12.75" customHeight="1" x14ac:dyDescent="0.2">
      <c r="A404" s="55">
        <v>452</v>
      </c>
      <c r="B404" s="87" t="s">
        <v>810</v>
      </c>
      <c r="C404" s="52" t="s">
        <v>811</v>
      </c>
      <c r="D404" s="244">
        <v>6250</v>
      </c>
      <c r="E404" s="244"/>
      <c r="F404" s="54">
        <f t="shared" si="81"/>
        <v>0</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50100</v>
      </c>
      <c r="E408" s="53">
        <f t="shared" si="111"/>
        <v>114199.98999999999</v>
      </c>
      <c r="F408" s="54">
        <f t="shared" si="81"/>
        <v>227.94409181636723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3096277</v>
      </c>
      <c r="E412" s="53">
        <f>E6+E298</f>
        <v>3385809.05</v>
      </c>
      <c r="F412" s="54">
        <f t="shared" si="81"/>
        <v>109.35097376623601</v>
      </c>
    </row>
    <row r="413" spans="1:6" ht="12.75" customHeight="1" x14ac:dyDescent="0.2">
      <c r="A413" s="55" t="s">
        <v>605</v>
      </c>
      <c r="B413" s="87" t="s">
        <v>828</v>
      </c>
      <c r="C413" s="52" t="s">
        <v>829</v>
      </c>
      <c r="D413" s="53">
        <f t="shared" ref="D413:E413" si="112">D289+D350</f>
        <v>3085418</v>
      </c>
      <c r="E413" s="53">
        <f t="shared" si="112"/>
        <v>3391063.6100000003</v>
      </c>
      <c r="F413" s="54">
        <f t="shared" si="81"/>
        <v>109.90613297776835</v>
      </c>
    </row>
    <row r="414" spans="1:6" ht="12.75" customHeight="1" x14ac:dyDescent="0.2">
      <c r="A414" s="55" t="s">
        <v>605</v>
      </c>
      <c r="B414" s="87" t="s">
        <v>830</v>
      </c>
      <c r="C414" s="52" t="s">
        <v>831</v>
      </c>
      <c r="D414" s="53">
        <f t="shared" ref="D414:E414" si="113">IF(D412&gt;=D413,D412-D413,0)</f>
        <v>10859</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5254.5600000005215</v>
      </c>
      <c r="F415" s="54" t="str">
        <f t="shared" si="81"/>
        <v>-</v>
      </c>
    </row>
    <row r="416" spans="1:6" ht="12.75" customHeight="1" x14ac:dyDescent="0.2">
      <c r="A416" s="62" t="s">
        <v>834</v>
      </c>
      <c r="B416" s="234" t="s">
        <v>835</v>
      </c>
      <c r="C416" s="63" t="s">
        <v>836</v>
      </c>
      <c r="D416" s="53">
        <f t="shared" ref="D416:E416" si="115">IF(D292-D293+D409-D410&gt;=0,D292-D293+D409-D410,0)</f>
        <v>3254</v>
      </c>
      <c r="E416" s="53">
        <f t="shared" si="115"/>
        <v>14112.67</v>
      </c>
      <c r="F416" s="54">
        <f t="shared" si="81"/>
        <v>433.7022126613399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17127</v>
      </c>
      <c r="E418" s="64">
        <f t="shared" si="117"/>
        <v>42192.39</v>
      </c>
      <c r="F418" s="59">
        <f t="shared" si="81"/>
        <v>246.35014888772116</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3096277</v>
      </c>
      <c r="E639" s="53">
        <f t="shared" si="180"/>
        <v>3385809.05</v>
      </c>
      <c r="F639" s="54">
        <f t="shared" si="119"/>
        <v>109.35097376623601</v>
      </c>
    </row>
    <row r="640" spans="1:6" ht="12.75" customHeight="1" x14ac:dyDescent="0.2">
      <c r="A640" s="55" t="s">
        <v>605</v>
      </c>
      <c r="B640" s="87" t="s">
        <v>1274</v>
      </c>
      <c r="C640" s="52" t="s">
        <v>1275</v>
      </c>
      <c r="D640" s="53">
        <f t="shared" ref="D640:E640" si="181">D413+D528</f>
        <v>3085418</v>
      </c>
      <c r="E640" s="53">
        <f t="shared" si="181"/>
        <v>3391063.6100000003</v>
      </c>
      <c r="F640" s="54">
        <f t="shared" si="119"/>
        <v>109.90613297776835</v>
      </c>
    </row>
    <row r="641" spans="1:6" ht="12.75" customHeight="1" x14ac:dyDescent="0.2">
      <c r="A641" s="55" t="s">
        <v>605</v>
      </c>
      <c r="B641" s="87" t="s">
        <v>1276</v>
      </c>
      <c r="C641" s="52" t="s">
        <v>1277</v>
      </c>
      <c r="D641" s="53">
        <f t="shared" ref="D641:E641" si="182">IF(D639&gt;=D640,D639-D640,0)</f>
        <v>10859</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5254.5600000005215</v>
      </c>
      <c r="F642" s="54" t="str">
        <f t="shared" si="119"/>
        <v>-</v>
      </c>
    </row>
    <row r="643" spans="1:6" ht="24" x14ac:dyDescent="0.2">
      <c r="A643" s="62" t="s">
        <v>1280</v>
      </c>
      <c r="B643" s="87" t="s">
        <v>1281</v>
      </c>
      <c r="C643" s="63" t="s">
        <v>1280</v>
      </c>
      <c r="D643" s="53">
        <f t="shared" ref="D643:E643" si="184">IF(D416-D417+D637-D638&gt;=0,D416-D417+D637-D638,0)</f>
        <v>3254</v>
      </c>
      <c r="E643" s="53">
        <f t="shared" si="184"/>
        <v>14112.67</v>
      </c>
      <c r="F643" s="54">
        <f t="shared" si="119"/>
        <v>433.7022126613399</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14113</v>
      </c>
      <c r="E645" s="53">
        <f t="shared" si="186"/>
        <v>8858.1099999994785</v>
      </c>
      <c r="F645" s="54">
        <f t="shared" si="119"/>
        <v>62.7656061786968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173278</v>
      </c>
      <c r="E647" s="245">
        <v>230924.41</v>
      </c>
      <c r="F647" s="59">
        <f t="shared" si="119"/>
        <v>133.2681644524983</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150567</v>
      </c>
      <c r="E649" s="244">
        <v>194069.34</v>
      </c>
      <c r="F649" s="54">
        <f t="shared" ref="F649:F724" si="188">IF(D649&lt;&gt;0,IF(E649/D649&gt;=100,"&gt;&gt;100",E649/D649*100),"-")</f>
        <v>128.89234692860984</v>
      </c>
    </row>
    <row r="650" spans="1:6" ht="12.75" customHeight="1" x14ac:dyDescent="0.2">
      <c r="A650" s="55" t="s">
        <v>1293</v>
      </c>
      <c r="B650" s="87" t="s">
        <v>1294</v>
      </c>
      <c r="C650" s="52" t="s">
        <v>1293</v>
      </c>
      <c r="D650" s="244">
        <v>3282989</v>
      </c>
      <c r="E650" s="244">
        <v>3522074.83</v>
      </c>
      <c r="F650" s="54">
        <f t="shared" si="188"/>
        <v>107.28256567414634</v>
      </c>
    </row>
    <row r="651" spans="1:6" ht="12.75" customHeight="1" x14ac:dyDescent="0.2">
      <c r="A651" s="55" t="s">
        <v>1295</v>
      </c>
      <c r="B651" s="87" t="s">
        <v>1296</v>
      </c>
      <c r="C651" s="52" t="s">
        <v>1295</v>
      </c>
      <c r="D651" s="244">
        <v>3239487</v>
      </c>
      <c r="E651" s="244">
        <v>3585901.95</v>
      </c>
      <c r="F651" s="54">
        <f t="shared" si="188"/>
        <v>110.69351258393692</v>
      </c>
    </row>
    <row r="652" spans="1:6" ht="24" x14ac:dyDescent="0.2">
      <c r="A652" s="55">
        <v>11</v>
      </c>
      <c r="B652" s="87" t="s">
        <v>1297</v>
      </c>
      <c r="C652" s="52" t="s">
        <v>1298</v>
      </c>
      <c r="D652" s="53">
        <f t="shared" ref="D652:E652" si="189">+D649+D650-D651</f>
        <v>194069</v>
      </c>
      <c r="E652" s="53">
        <f t="shared" si="189"/>
        <v>130242.21999999974</v>
      </c>
      <c r="F652" s="54">
        <f t="shared" si="188"/>
        <v>67.111295467076005</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20</v>
      </c>
      <c r="E654" s="266">
        <v>19</v>
      </c>
      <c r="F654" s="54">
        <f t="shared" si="188"/>
        <v>95</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17</v>
      </c>
      <c r="E656" s="266">
        <v>17</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v>24000</v>
      </c>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1707672</v>
      </c>
      <c r="E710" s="244">
        <v>1861827.5</v>
      </c>
      <c r="F710" s="54">
        <f t="shared" si="188"/>
        <v>109.02723122473168</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13141</v>
      </c>
      <c r="E716" s="244"/>
      <c r="F716" s="54">
        <f t="shared" si="188"/>
        <v>0</v>
      </c>
    </row>
    <row r="717" spans="1:6" ht="12.75" customHeight="1" x14ac:dyDescent="0.2">
      <c r="A717" s="55">
        <v>31215</v>
      </c>
      <c r="B717" s="87" t="s">
        <v>1410</v>
      </c>
      <c r="C717" s="52" t="s">
        <v>1411</v>
      </c>
      <c r="D717" s="244">
        <v>17427</v>
      </c>
      <c r="E717" s="244">
        <v>14099.28</v>
      </c>
      <c r="F717" s="54">
        <f t="shared" si="188"/>
        <v>80.904802892064041</v>
      </c>
    </row>
    <row r="718" spans="1:6" ht="12.75" customHeight="1" x14ac:dyDescent="0.2">
      <c r="A718" s="55">
        <v>32121</v>
      </c>
      <c r="B718" s="87" t="s">
        <v>1412</v>
      </c>
      <c r="C718" s="52" t="s">
        <v>1413</v>
      </c>
      <c r="D718" s="244">
        <v>270644</v>
      </c>
      <c r="E718" s="244">
        <v>270906</v>
      </c>
      <c r="F718" s="54">
        <f t="shared" si="188"/>
        <v>100.0968061364745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2655</v>
      </c>
      <c r="E720" s="244">
        <v>3630</v>
      </c>
      <c r="F720" s="54">
        <f t="shared" si="188"/>
        <v>136.72316384180792</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7400</v>
      </c>
      <c r="E816" s="244">
        <v>8900</v>
      </c>
      <c r="F816" s="54">
        <f t="shared" si="190"/>
        <v>120.27027027027026</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870</v>
      </c>
      <c r="E828" s="244">
        <v>400</v>
      </c>
      <c r="F828" s="54">
        <f t="shared" si="190"/>
        <v>45.977011494252871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290" sqref="B29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1056044</v>
      </c>
      <c r="E6" s="231">
        <f t="shared" si="0"/>
        <v>1113426.96</v>
      </c>
      <c r="F6" s="232">
        <f t="shared" ref="F6:F260" si="1">IF(D6&gt;0,IF(E6/D6&gt;=100,"&gt;&gt;100",E6/D6*100),"-")</f>
        <v>105.43376601732504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665184</v>
      </c>
      <c r="E7" s="106">
        <f t="shared" si="2"/>
        <v>709100.38</v>
      </c>
      <c r="F7" s="95">
        <f t="shared" si="1"/>
        <v>106.6021401597152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2449</v>
      </c>
      <c r="E8" s="106">
        <f>E9+E10-E11</f>
        <v>2449</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1839</v>
      </c>
      <c r="E9" s="249">
        <v>1839</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610</v>
      </c>
      <c r="E10" s="249">
        <v>610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662735</v>
      </c>
      <c r="E12" s="106">
        <f t="shared" si="3"/>
        <v>706651.38</v>
      </c>
      <c r="F12" s="95">
        <f t="shared" si="1"/>
        <v>106.62653700196911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485129</v>
      </c>
      <c r="E13" s="106">
        <f t="shared" si="4"/>
        <v>537849.29999999993</v>
      </c>
      <c r="F13" s="95">
        <f t="shared" si="1"/>
        <v>110.86727447751008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995270</v>
      </c>
      <c r="E15" s="249">
        <v>1060566.68</v>
      </c>
      <c r="F15" s="95">
        <f t="shared" si="1"/>
        <v>106.56070011152752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510141</v>
      </c>
      <c r="E18" s="249">
        <v>522717.38</v>
      </c>
      <c r="F18" s="95">
        <f t="shared" si="1"/>
        <v>102.46527528663646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177606</v>
      </c>
      <c r="E19" s="106">
        <f t="shared" si="5"/>
        <v>168802.08000000007</v>
      </c>
      <c r="F19" s="95">
        <f t="shared" si="1"/>
        <v>95.043005303874907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123940</v>
      </c>
      <c r="E20" s="249">
        <v>123940.05</v>
      </c>
      <c r="F20" s="95">
        <f t="shared" si="1"/>
        <v>100.00004034210102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10507</v>
      </c>
      <c r="E21" s="249">
        <v>10507</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99601</v>
      </c>
      <c r="E22" s="249">
        <v>99601.25</v>
      </c>
      <c r="F22" s="95">
        <f t="shared" si="1"/>
        <v>100.00025100149597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40423</v>
      </c>
      <c r="E23" s="249">
        <v>38530.800000000003</v>
      </c>
      <c r="F23" s="95">
        <f t="shared" si="1"/>
        <v>95.319001558518664</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1078851</v>
      </c>
      <c r="E26" s="249">
        <v>1117651.1000000001</v>
      </c>
      <c r="F26" s="95">
        <f t="shared" si="1"/>
        <v>103.59642805169575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1175716</v>
      </c>
      <c r="E28" s="249">
        <v>1221428.1200000001</v>
      </c>
      <c r="F28" s="95">
        <f t="shared" si="1"/>
        <v>103.88802397857988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115040</v>
      </c>
      <c r="E30" s="249">
        <v>115040.47</v>
      </c>
      <c r="F30" s="95">
        <f t="shared" si="1"/>
        <v>100.00040855354659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115040</v>
      </c>
      <c r="E34" s="249">
        <v>115040.47</v>
      </c>
      <c r="F34" s="95">
        <f t="shared" si="1"/>
        <v>100.00040855354659</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320019</v>
      </c>
      <c r="E54" s="249">
        <v>327515.67</v>
      </c>
      <c r="F54" s="95">
        <f t="shared" si="1"/>
        <v>102.34257028488933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320019</v>
      </c>
      <c r="E55" s="249">
        <v>327515.67</v>
      </c>
      <c r="F55" s="95">
        <f t="shared" si="1"/>
        <v>102.34257028488933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390860</v>
      </c>
      <c r="E68" s="106">
        <f t="shared" si="13"/>
        <v>404326.57999999996</v>
      </c>
      <c r="F68" s="95">
        <f t="shared" si="1"/>
        <v>103.4453717443586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194069</v>
      </c>
      <c r="E69" s="106">
        <f t="shared" si="14"/>
        <v>130242.22</v>
      </c>
      <c r="F69" s="95">
        <f t="shared" si="1"/>
        <v>67.111295467076147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191355</v>
      </c>
      <c r="E70" s="106">
        <f t="shared" si="15"/>
        <v>128438.84</v>
      </c>
      <c r="F70" s="95">
        <f t="shared" si="1"/>
        <v>67.120712811267012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191355</v>
      </c>
      <c r="E72" s="249">
        <v>128438.84</v>
      </c>
      <c r="F72" s="95">
        <f t="shared" si="1"/>
        <v>67.120712811267012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2714</v>
      </c>
      <c r="E76" s="249">
        <v>1803.38</v>
      </c>
      <c r="F76" s="95">
        <f t="shared" si="1"/>
        <v>66.447310243183495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6386</v>
      </c>
      <c r="E78" s="106">
        <f>E79+SUM(E82:E84)-E85+E86</f>
        <v>967.56</v>
      </c>
      <c r="F78" s="95">
        <f t="shared" si="1"/>
        <v>15.151268399624177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6386</v>
      </c>
      <c r="E86" s="249">
        <v>967.56</v>
      </c>
      <c r="F86" s="95">
        <f t="shared" si="1"/>
        <v>15.151268399624177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17127</v>
      </c>
      <c r="E146" s="106">
        <f t="shared" si="26"/>
        <v>42192.39</v>
      </c>
      <c r="F146" s="95">
        <f t="shared" si="1"/>
        <v>246.35014888772116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12000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v>12000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17127</v>
      </c>
      <c r="E159" s="249">
        <v>30192.39</v>
      </c>
      <c r="F159" s="95">
        <f t="shared" si="1"/>
        <v>176.28533893851812</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173278</v>
      </c>
      <c r="E170" s="106">
        <f t="shared" si="29"/>
        <v>230924.41</v>
      </c>
      <c r="F170" s="95">
        <f t="shared" si="1"/>
        <v>133.2681644524983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173278</v>
      </c>
      <c r="E173" s="249">
        <v>230924.41</v>
      </c>
      <c r="F173" s="95">
        <f t="shared" si="1"/>
        <v>133.2681644524983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1056044</v>
      </c>
      <c r="E175" s="106">
        <f t="shared" si="30"/>
        <v>1113426.96</v>
      </c>
      <c r="F175" s="95">
        <f t="shared" si="1"/>
        <v>105.43376601732504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377341</v>
      </c>
      <c r="E176" s="106">
        <f t="shared" si="31"/>
        <v>370995.66</v>
      </c>
      <c r="F176" s="95">
        <f t="shared" si="1"/>
        <v>98.318406958162512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367630</v>
      </c>
      <c r="E177" s="106">
        <f t="shared" si="32"/>
        <v>370995.66</v>
      </c>
      <c r="F177" s="95">
        <f t="shared" si="1"/>
        <v>100.91550199929276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155235</v>
      </c>
      <c r="E178" s="249">
        <v>202726.41</v>
      </c>
      <c r="F178" s="95">
        <f t="shared" si="1"/>
        <v>130.5932360614552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210730</v>
      </c>
      <c r="E179" s="249">
        <v>166910.04999999999</v>
      </c>
      <c r="F179" s="95">
        <f t="shared" si="1"/>
        <v>79.205642291083365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865</v>
      </c>
      <c r="E180" s="106">
        <f t="shared" si="33"/>
        <v>1359.2</v>
      </c>
      <c r="F180" s="95">
        <f t="shared" si="1"/>
        <v>157.13294797687863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865</v>
      </c>
      <c r="E183" s="249">
        <v>1359.2</v>
      </c>
      <c r="F183" s="95">
        <f t="shared" si="1"/>
        <v>157.13294797687863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800</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9711</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678703</v>
      </c>
      <c r="E237" s="106">
        <f t="shared" si="41"/>
        <v>742431.3</v>
      </c>
      <c r="F237" s="95">
        <f t="shared" si="1"/>
        <v>109.38971833040374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647463</v>
      </c>
      <c r="E238" s="106">
        <f t="shared" si="42"/>
        <v>691380.8</v>
      </c>
      <c r="F238" s="95">
        <f t="shared" si="1"/>
        <v>106.78305941806714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647463</v>
      </c>
      <c r="E239" s="106">
        <f t="shared" si="43"/>
        <v>691380.8</v>
      </c>
      <c r="F239" s="95">
        <f t="shared" si="1"/>
        <v>106.78305941806714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647463</v>
      </c>
      <c r="E240" s="249">
        <v>691380.8</v>
      </c>
      <c r="F240" s="95">
        <f t="shared" si="1"/>
        <v>106.78305941806714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14113</v>
      </c>
      <c r="E245" s="106">
        <f t="shared" si="45"/>
        <v>8858.11</v>
      </c>
      <c r="F245" s="95">
        <f t="shared" si="1"/>
        <v>62.765606178700494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14113</v>
      </c>
      <c r="E246" s="106">
        <f t="shared" si="46"/>
        <v>8858.11</v>
      </c>
      <c r="F246" s="95">
        <f t="shared" si="1"/>
        <v>62.765606178700494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14113</v>
      </c>
      <c r="E247" s="249">
        <v>8858.11</v>
      </c>
      <c r="F247" s="95">
        <f t="shared" si="1"/>
        <v>62.765606178700494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17127</v>
      </c>
      <c r="E255" s="249">
        <v>42192.39</v>
      </c>
      <c r="F255" s="95">
        <f t="shared" si="1"/>
        <v>246.35014888772116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v>13950.84</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17127</v>
      </c>
      <c r="E265" s="249">
        <v>28241.55</v>
      </c>
      <c r="F265" s="95">
        <f t="shared" si="50"/>
        <v>164.8949027850762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6386</v>
      </c>
      <c r="E268" s="249">
        <v>967.56</v>
      </c>
      <c r="F268" s="95">
        <f t="shared" si="50"/>
        <v>15.151268399624177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71504</v>
      </c>
      <c r="E287" s="249">
        <v>52572.76</v>
      </c>
      <c r="F287" s="95">
        <f t="shared" si="50"/>
        <v>73.524222421123298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296126</v>
      </c>
      <c r="E288" s="249">
        <v>318422.90000000002</v>
      </c>
      <c r="F288" s="95">
        <f t="shared" si="50"/>
        <v>107.52953134814236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9711</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34" sqref="E13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3085418</v>
      </c>
      <c r="E129" s="83">
        <f t="shared" si="26"/>
        <v>3391063.61</v>
      </c>
      <c r="F129" s="65">
        <f t="shared" si="1"/>
        <v>109.90613297776832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3085418</v>
      </c>
      <c r="E133" s="251">
        <v>3391063.61</v>
      </c>
      <c r="F133" s="65">
        <f t="shared" si="1"/>
        <v>109.90613297776832</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3085418</v>
      </c>
      <c r="E141" s="108">
        <f t="shared" si="28"/>
        <v>3391063.61</v>
      </c>
      <c r="F141" s="84">
        <f t="shared" si="1"/>
        <v>109.90613297776832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377341.12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3524369.49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3409470.4000000004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2155446.64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1228245.8500000001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16477.91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9300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114899.09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3530714.9500000007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3406104.9600000004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2107955.1800000002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1272065.76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15984.02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10100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124609.99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370995.65999999968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52572.76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52572.76</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52560.26</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52560.26</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12.5</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v>12.5</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318422.90000000002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318422.90000000002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7649</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2023-01-26T07:13:17Z</cp:lastPrinted>
  <dcterms:created xsi:type="dcterms:W3CDTF">2022-04-01T05:14:30Z</dcterms:created>
  <dcterms:modified xsi:type="dcterms:W3CDTF">2023-02-01T09:32:15Z</dcterms:modified>
</cp:coreProperties>
</file>